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Datos" sheetId="2" state="visible" r:id="rId2"/>
    <sheet xmlns:r="http://schemas.openxmlformats.org/officeDocument/2006/relationships" name="Tabler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E3B2E"/>
      <sz val="15"/>
    </font>
    <font>
      <color rgb="006B7A72"/>
      <sz val="9"/>
    </font>
    <font>
      <b val="1"/>
      <color rgb="000E3B2E"/>
      <sz val="20"/>
    </font>
    <font>
      <b val="1"/>
      <color rgb="006B7A72"/>
      <sz val="8"/>
    </font>
    <font>
      <b val="1"/>
      <sz val="10"/>
    </font>
    <font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EAF1EC"/>
      </patternFill>
    </fill>
    <fill>
      <patternFill patternType="solid">
        <fgColor rgb="000E3B2E"/>
      </patternFill>
    </fill>
    <fill>
      <patternFill patternType="solid">
        <fgColor rgb="00E6D6A8"/>
      </patternFill>
    </fill>
  </fills>
  <borders count="2">
    <border>
      <left/>
      <right/>
      <top/>
      <bottom/>
      <diagonal/>
    </border>
    <border>
      <left style="thin">
        <color rgb="00D2E0D6"/>
      </left>
      <right style="thin">
        <color rgb="00D2E0D6"/>
      </right>
      <top style="thin">
        <color rgb="00D2E0D6"/>
      </top>
      <bottom style="thin">
        <color rgb="00D2E0D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9B1C24"/>
      </font>
      <fill>
        <patternFill patternType="solid">
          <fgColor rgb="00F8D7DA"/>
        </patternFill>
      </fill>
    </dxf>
    <dxf>
      <font>
        <color rgb="001B6E3C"/>
      </font>
      <fill>
        <patternFill patternType="solid">
          <fgColor rgb="00DDF3E4"/>
        </patternFill>
      </fill>
    </dxf>
    <dxf>
      <font>
        <b val="1"/>
        <color rgb="008A5B00"/>
      </font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Excedencias por estación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'Tablero'!C8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'Tablero'!$A$9:$A$19</f>
            </numRef>
          </cat>
          <val>
            <numRef>
              <f>'Tablero'!$C$9:$C$19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N.º de excedencias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% de cumplimiento por estación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'Tablero'!D8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'Tablero'!$A$9:$A$19</f>
            </numRef>
          </cat>
          <val>
            <numRef>
              <f>'Tablero'!$D$9:$D$19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0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de parámetros conformes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6</row>
      <rowOff>0</rowOff>
    </from>
    <ext cx="468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468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Tablero de resultados · Módulo 1 · Monitoreo de la calidad del agua</t>
        </is>
      </c>
    </row>
    <row r="2">
      <c r="A2" s="2" t="inlineStr">
        <is>
          <t>CENESAM · Centro de Especialización Ambiental</t>
        </is>
      </c>
    </row>
    <row r="4">
      <c r="A4" s="3" t="inlineStr">
        <is>
          <t>Para qué sirve</t>
        </is>
      </c>
    </row>
    <row r="5" ht="30" customHeight="1">
      <c r="A5" s="4" t="inlineStr">
        <is>
          <t>Convierte los resultados de una campaña en el cuadro de cumplimiento y los gráficos que van en el informe. No reemplaza el criterio del especialista: solo ordena y calcula.</t>
        </is>
      </c>
    </row>
    <row r="7">
      <c r="A7" s="3" t="inlineStr">
        <is>
          <t>1. Hoja «Datos»</t>
        </is>
      </c>
    </row>
    <row r="8" ht="30" customHeight="1">
      <c r="A8" s="4" t="inlineStr">
        <is>
          <t>Una fila por estación y parámetro. Pega estación, campaña, parámetro, unidad, método, límite de cuantificación del laboratorio y resultado. Hay 200 filas disponibles.</t>
        </is>
      </c>
    </row>
    <row r="10">
      <c r="A10" s="3" t="inlineStr">
        <is>
          <t>2. Columna «Valor ECA»</t>
        </is>
      </c>
    </row>
    <row r="11" ht="30" customHeight="1">
      <c r="A11" s="4" t="inlineStr">
        <is>
          <t>ESTE VALOR LO ESCRIBES TÚ, leído del texto oficial vigente para la categoría y subcategoría que sustentaste. No está precargado a propósito: ninguna cifra normativa debe copiarse de una plantilla ni de una IA sin verificarla en la fuente.</t>
        </is>
      </c>
    </row>
    <row r="13">
      <c r="A13" s="3" t="inlineStr">
        <is>
          <t>3. Columnas calculadas</t>
        </is>
      </c>
    </row>
    <row r="14" ht="30" customHeight="1">
      <c r="A14" s="4" t="inlineStr">
        <is>
          <t>Cumplimiento, alerta de límite de cuantificación y cuántas veces el resultado supera el ECA se calculan solos. No los edites.</t>
        </is>
      </c>
    </row>
    <row r="16">
      <c r="A16" s="3" t="inlineStr">
        <is>
          <t>4. Hoja «Tablero»</t>
        </is>
      </c>
    </row>
    <row r="17" ht="30" customHeight="1">
      <c r="A17" s="4" t="inlineStr">
        <is>
          <t>Escribe en la primera columna los códigos de estación y los parámetros que evaluaste, tal como los escribiste en «Datos» (mismo texto exacto). Los conteos y los gráficos se actualizan solos.</t>
        </is>
      </c>
    </row>
    <row r="19">
      <c r="A19" s="3" t="inlineStr">
        <is>
          <t>Alerta LC ≥ ECA</t>
        </is>
      </c>
    </row>
    <row r="20" ht="30" customHeight="1">
      <c r="A20" s="4" t="inlineStr">
        <is>
          <t>Si el límite de cuantificación del laboratorio es igual o mayor que el ECA, el resultado NO permite concluir cumplimiento aunque salga «&lt; LC». El tablero lo marca en ámbar: debe declararse como limitación en el informe y solicitarse un método más sensible.</t>
        </is>
      </c>
    </row>
    <row r="22">
      <c r="A22" s="3" t="inlineStr">
        <is>
          <t>Resultados «&lt; LC»</t>
        </is>
      </c>
    </row>
    <row r="23" ht="30" customHeight="1">
      <c r="A23" s="4" t="inlineStr">
        <is>
          <t>Escribe el número del límite de cuantificación en «LC laboratorio» y deja «Resultado» vacío. No escribas cero: un no detectado no es un cero.</t>
        </is>
      </c>
    </row>
    <row r="25">
      <c r="A25" s="3" t="inlineStr">
        <is>
          <t>Antes de usarlo en un informe</t>
        </is>
      </c>
    </row>
    <row r="26" ht="30" customHeight="1">
      <c r="A26" s="4" t="inlineStr">
        <is>
          <t>Recalcula al menos una fila a mano y verifica que el valor ECA de cada parámetro corresponde a la categoría sustentada. El responsable del informe es quien lo firma.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0" customWidth="1" min="4" max="4"/>
    <col width="22" customWidth="1" min="5" max="5"/>
    <col width="14" customWidth="1" min="6" max="6"/>
    <col width="12" customWidth="1" min="7" max="7"/>
    <col width="12" customWidth="1" min="8" max="8"/>
    <col width="14" customWidth="1" min="9" max="9"/>
    <col width="26" customWidth="1" min="10" max="10"/>
    <col width="11" customWidth="1" min="11" max="11"/>
  </cols>
  <sheetData>
    <row r="1">
      <c r="A1" s="1" t="inlineStr">
        <is>
          <t>CAPTURA DE RESULTADOS DE LA CAMPAÑA</t>
        </is>
      </c>
    </row>
    <row r="2">
      <c r="A2" s="2" t="inlineStr">
        <is>
          <t>El valor ECA lo escribes tú, leído de la norma vigente para la categoría sustentada. Las columnas I, J y K se calculan solas.</t>
        </is>
      </c>
    </row>
    <row r="4" ht="28" customHeight="1">
      <c r="A4" s="5" t="inlineStr">
        <is>
          <t>Estación</t>
        </is>
      </c>
      <c r="B4" s="5" t="inlineStr">
        <is>
          <t>Campaña</t>
        </is>
      </c>
      <c r="C4" s="5" t="inlineStr">
        <is>
          <t>Parámetro</t>
        </is>
      </c>
      <c r="D4" s="5" t="inlineStr">
        <is>
          <t>Unidad</t>
        </is>
      </c>
      <c r="E4" s="5" t="inlineStr">
        <is>
          <t>Método de ensayo</t>
        </is>
      </c>
      <c r="F4" s="5" t="inlineStr">
        <is>
          <t>LC laboratorio</t>
        </is>
      </c>
      <c r="G4" s="5" t="inlineStr">
        <is>
          <t>Resultado</t>
        </is>
      </c>
      <c r="H4" s="5" t="inlineStr">
        <is>
          <t>Valor ECA</t>
        </is>
      </c>
      <c r="I4" s="5" t="inlineStr">
        <is>
          <t>Cumplimiento</t>
        </is>
      </c>
      <c r="J4" s="5" t="inlineStr">
        <is>
          <t>Alerta de cuantificación</t>
        </is>
      </c>
      <c r="K4" s="5" t="inlineStr">
        <is>
          <t>Veces el ECA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7">
        <f>IF(OR($G5="",$H5=""),"",IF($G5&gt;$H5,"EXCEDE","Cumple"))</f>
        <v/>
      </c>
      <c r="J5" s="7">
        <f>IF(OR($F5="",$H5=""),"",IF($F5&gt;=$H5,"LC &gt;= ECA: no concluyente",""))</f>
        <v/>
      </c>
      <c r="K5" s="7">
        <f>IF(OR($G5="",$H5="",$H5=0),"",ROUND($G5/$H5,2))</f>
        <v/>
      </c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7">
        <f>IF(OR($G6="",$H6=""),"",IF($G6&gt;$H6,"EXCEDE","Cumple"))</f>
        <v/>
      </c>
      <c r="J6" s="7">
        <f>IF(OR($F6="",$H6=""),"",IF($F6&gt;=$H6,"LC &gt;= ECA: no concluyente",""))</f>
        <v/>
      </c>
      <c r="K6" s="7">
        <f>IF(OR($G6="",$H6="",$H6=0),"",ROUND($G6/$H6,2))</f>
        <v/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7">
        <f>IF(OR($G7="",$H7=""),"",IF($G7&gt;$H7,"EXCEDE","Cumple"))</f>
        <v/>
      </c>
      <c r="J7" s="7">
        <f>IF(OR($F7="",$H7=""),"",IF($F7&gt;=$H7,"LC &gt;= ECA: no concluyente",""))</f>
        <v/>
      </c>
      <c r="K7" s="7">
        <f>IF(OR($G7="",$H7="",$H7=0),"",ROUND($G7/$H7,2))</f>
        <v/>
      </c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7">
        <f>IF(OR($G8="",$H8=""),"",IF($G8&gt;$H8,"EXCEDE","Cumple"))</f>
        <v/>
      </c>
      <c r="J8" s="7">
        <f>IF(OR($F8="",$H8=""),"",IF($F8&gt;=$H8,"LC &gt;= ECA: no concluyente",""))</f>
        <v/>
      </c>
      <c r="K8" s="7">
        <f>IF(OR($G8="",$H8="",$H8=0),"",ROUND($G8/$H8,2))</f>
        <v/>
      </c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7">
        <f>IF(OR($G9="",$H9=""),"",IF($G9&gt;$H9,"EXCEDE","Cumple"))</f>
        <v/>
      </c>
      <c r="J9" s="7">
        <f>IF(OR($F9="",$H9=""),"",IF($F9&gt;=$H9,"LC &gt;= ECA: no concluyente",""))</f>
        <v/>
      </c>
      <c r="K9" s="7">
        <f>IF(OR($G9="",$H9="",$H9=0),"",ROUND($G9/$H9,2))</f>
        <v/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7">
        <f>IF(OR($G10="",$H10=""),"",IF($G10&gt;$H10,"EXCEDE","Cumple"))</f>
        <v/>
      </c>
      <c r="J10" s="7">
        <f>IF(OR($F10="",$H10=""),"",IF($F10&gt;=$H10,"LC &gt;= ECA: no concluyente",""))</f>
        <v/>
      </c>
      <c r="K10" s="7">
        <f>IF(OR($G10="",$H10="",$H10=0),"",ROUND($G10/$H10,2))</f>
        <v/>
      </c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7">
        <f>IF(OR($G11="",$H11=""),"",IF($G11&gt;$H11,"EXCEDE","Cumple"))</f>
        <v/>
      </c>
      <c r="J11" s="7">
        <f>IF(OR($F11="",$H11=""),"",IF($F11&gt;=$H11,"LC &gt;= ECA: no concluyente",""))</f>
        <v/>
      </c>
      <c r="K11" s="7">
        <f>IF(OR($G11="",$H11="",$H11=0),"",ROUND($G11/$H11,2))</f>
        <v/>
      </c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7">
        <f>IF(OR($G12="",$H12=""),"",IF($G12&gt;$H12,"EXCEDE","Cumple"))</f>
        <v/>
      </c>
      <c r="J12" s="7">
        <f>IF(OR($F12="",$H12=""),"",IF($F12&gt;=$H12,"LC &gt;= ECA: no concluyente",""))</f>
        <v/>
      </c>
      <c r="K12" s="7">
        <f>IF(OR($G12="",$H12="",$H12=0),"",ROUND($G12/$H12,2))</f>
        <v/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7">
        <f>IF(OR($G13="",$H13=""),"",IF($G13&gt;$H13,"EXCEDE","Cumple"))</f>
        <v/>
      </c>
      <c r="J13" s="7">
        <f>IF(OR($F13="",$H13=""),"",IF($F13&gt;=$H13,"LC &gt;= ECA: no concluyente",""))</f>
        <v/>
      </c>
      <c r="K13" s="7">
        <f>IF(OR($G13="",$H13="",$H13=0),"",ROUND($G13/$H13,2))</f>
        <v/>
      </c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7">
        <f>IF(OR($G14="",$H14=""),"",IF($G14&gt;$H14,"EXCEDE","Cumple"))</f>
        <v/>
      </c>
      <c r="J14" s="7">
        <f>IF(OR($F14="",$H14=""),"",IF($F14&gt;=$H14,"LC &gt;= ECA: no concluyente",""))</f>
        <v/>
      </c>
      <c r="K14" s="7">
        <f>IF(OR($G14="",$H14="",$H14=0),"",ROUND($G14/$H14,2))</f>
        <v/>
      </c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7">
        <f>IF(OR($G15="",$H15=""),"",IF($G15&gt;$H15,"EXCEDE","Cumple"))</f>
        <v/>
      </c>
      <c r="J15" s="7">
        <f>IF(OR($F15="",$H15=""),"",IF($F15&gt;=$H15,"LC &gt;= ECA: no concluyente",""))</f>
        <v/>
      </c>
      <c r="K15" s="7">
        <f>IF(OR($G15="",$H15="",$H15=0),"",ROUND($G15/$H15,2))</f>
        <v/>
      </c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7">
        <f>IF(OR($G16="",$H16=""),"",IF($G16&gt;$H16,"EXCEDE","Cumple"))</f>
        <v/>
      </c>
      <c r="J16" s="7">
        <f>IF(OR($F16="",$H16=""),"",IF($F16&gt;=$H16,"LC &gt;= ECA: no concluyente",""))</f>
        <v/>
      </c>
      <c r="K16" s="7">
        <f>IF(OR($G16="",$H16="",$H16=0),"",ROUND($G16/$H16,2))</f>
        <v/>
      </c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7">
        <f>IF(OR($G17="",$H17=""),"",IF($G17&gt;$H17,"EXCEDE","Cumple"))</f>
        <v/>
      </c>
      <c r="J17" s="7">
        <f>IF(OR($F17="",$H17=""),"",IF($F17&gt;=$H17,"LC &gt;= ECA: no concluyente",""))</f>
        <v/>
      </c>
      <c r="K17" s="7">
        <f>IF(OR($G17="",$H17="",$H17=0),"",ROUND($G17/$H17,2))</f>
        <v/>
      </c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7">
        <f>IF(OR($G18="",$H18=""),"",IF($G18&gt;$H18,"EXCEDE","Cumple"))</f>
        <v/>
      </c>
      <c r="J18" s="7">
        <f>IF(OR($F18="",$H18=""),"",IF($F18&gt;=$H18,"LC &gt;= ECA: no concluyente",""))</f>
        <v/>
      </c>
      <c r="K18" s="7">
        <f>IF(OR($G18="",$H18="",$H18=0),"",ROUND($G18/$H18,2))</f>
        <v/>
      </c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7">
        <f>IF(OR($G19="",$H19=""),"",IF($G19&gt;$H19,"EXCEDE","Cumple"))</f>
        <v/>
      </c>
      <c r="J19" s="7">
        <f>IF(OR($F19="",$H19=""),"",IF($F19&gt;=$H19,"LC &gt;= ECA: no concluyente",""))</f>
        <v/>
      </c>
      <c r="K19" s="7">
        <f>IF(OR($G19="",$H19="",$H19=0),"",ROUND($G19/$H19,2))</f>
        <v/>
      </c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7">
        <f>IF(OR($G20="",$H20=""),"",IF($G20&gt;$H20,"EXCEDE","Cumple"))</f>
        <v/>
      </c>
      <c r="J20" s="7">
        <f>IF(OR($F20="",$H20=""),"",IF($F20&gt;=$H20,"LC &gt;= ECA: no concluyente",""))</f>
        <v/>
      </c>
      <c r="K20" s="7">
        <f>IF(OR($G20="",$H20="",$H20=0),"",ROUND($G20/$H20,2))</f>
        <v/>
      </c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7">
        <f>IF(OR($G21="",$H21=""),"",IF($G21&gt;$H21,"EXCEDE","Cumple"))</f>
        <v/>
      </c>
      <c r="J21" s="7">
        <f>IF(OR($F21="",$H21=""),"",IF($F21&gt;=$H21,"LC &gt;= ECA: no concluyente",""))</f>
        <v/>
      </c>
      <c r="K21" s="7">
        <f>IF(OR($G21="",$H21="",$H21=0),"",ROUND($G21/$H21,2))</f>
        <v/>
      </c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7">
        <f>IF(OR($G22="",$H22=""),"",IF($G22&gt;$H22,"EXCEDE","Cumple"))</f>
        <v/>
      </c>
      <c r="J22" s="7">
        <f>IF(OR($F22="",$H22=""),"",IF($F22&gt;=$H22,"LC &gt;= ECA: no concluyente",""))</f>
        <v/>
      </c>
      <c r="K22" s="7">
        <f>IF(OR($G22="",$H22="",$H22=0),"",ROUND($G22/$H22,2))</f>
        <v/>
      </c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7">
        <f>IF(OR($G23="",$H23=""),"",IF($G23&gt;$H23,"EXCEDE","Cumple"))</f>
        <v/>
      </c>
      <c r="J23" s="7">
        <f>IF(OR($F23="",$H23=""),"",IF($F23&gt;=$H23,"LC &gt;= ECA: no concluyente",""))</f>
        <v/>
      </c>
      <c r="K23" s="7">
        <f>IF(OR($G23="",$H23="",$H23=0),"",ROUND($G23/$H23,2))</f>
        <v/>
      </c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7">
        <f>IF(OR($G24="",$H24=""),"",IF($G24&gt;$H24,"EXCEDE","Cumple"))</f>
        <v/>
      </c>
      <c r="J24" s="7">
        <f>IF(OR($F24="",$H24=""),"",IF($F24&gt;=$H24,"LC &gt;= ECA: no concluyente",""))</f>
        <v/>
      </c>
      <c r="K24" s="7">
        <f>IF(OR($G24="",$H24="",$H24=0),"",ROUND($G24/$H24,2))</f>
        <v/>
      </c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7">
        <f>IF(OR($G25="",$H25=""),"",IF($G25&gt;$H25,"EXCEDE","Cumple"))</f>
        <v/>
      </c>
      <c r="J25" s="7">
        <f>IF(OR($F25="",$H25=""),"",IF($F25&gt;=$H25,"LC &gt;= ECA: no concluyente",""))</f>
        <v/>
      </c>
      <c r="K25" s="7">
        <f>IF(OR($G25="",$H25="",$H25=0),"",ROUND($G25/$H25,2))</f>
        <v/>
      </c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7">
        <f>IF(OR($G26="",$H26=""),"",IF($G26&gt;$H26,"EXCEDE","Cumple"))</f>
        <v/>
      </c>
      <c r="J26" s="7">
        <f>IF(OR($F26="",$H26=""),"",IF($F26&gt;=$H26,"LC &gt;= ECA: no concluyente",""))</f>
        <v/>
      </c>
      <c r="K26" s="7">
        <f>IF(OR($G26="",$H26="",$H26=0),"",ROUND($G26/$H26,2))</f>
        <v/>
      </c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7">
        <f>IF(OR($G27="",$H27=""),"",IF($G27&gt;$H27,"EXCEDE","Cumple"))</f>
        <v/>
      </c>
      <c r="J27" s="7">
        <f>IF(OR($F27="",$H27=""),"",IF($F27&gt;=$H27,"LC &gt;= ECA: no concluyente",""))</f>
        <v/>
      </c>
      <c r="K27" s="7">
        <f>IF(OR($G27="",$H27="",$H27=0),"",ROUND($G27/$H27,2))</f>
        <v/>
      </c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7">
        <f>IF(OR($G28="",$H28=""),"",IF($G28&gt;$H28,"EXCEDE","Cumple"))</f>
        <v/>
      </c>
      <c r="J28" s="7">
        <f>IF(OR($F28="",$H28=""),"",IF($F28&gt;=$H28,"LC &gt;= ECA: no concluyente",""))</f>
        <v/>
      </c>
      <c r="K28" s="7">
        <f>IF(OR($G28="",$H28="",$H28=0),"",ROUND($G28/$H28,2))</f>
        <v/>
      </c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7">
        <f>IF(OR($G29="",$H29=""),"",IF($G29&gt;$H29,"EXCEDE","Cumple"))</f>
        <v/>
      </c>
      <c r="J29" s="7">
        <f>IF(OR($F29="",$H29=""),"",IF($F29&gt;=$H29,"LC &gt;= ECA: no concluyente",""))</f>
        <v/>
      </c>
      <c r="K29" s="7">
        <f>IF(OR($G29="",$H29="",$H29=0),"",ROUND($G29/$H29,2))</f>
        <v/>
      </c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7">
        <f>IF(OR($G30="",$H30=""),"",IF($G30&gt;$H30,"EXCEDE","Cumple"))</f>
        <v/>
      </c>
      <c r="J30" s="7">
        <f>IF(OR($F30="",$H30=""),"",IF($F30&gt;=$H30,"LC &gt;= ECA: no concluyente",""))</f>
        <v/>
      </c>
      <c r="K30" s="7">
        <f>IF(OR($G30="",$H30="",$H30=0),"",ROUND($G30/$H30,2))</f>
        <v/>
      </c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7">
        <f>IF(OR($G31="",$H31=""),"",IF($G31&gt;$H31,"EXCEDE","Cumple"))</f>
        <v/>
      </c>
      <c r="J31" s="7">
        <f>IF(OR($F31="",$H31=""),"",IF($F31&gt;=$H31,"LC &gt;= ECA: no concluyente",""))</f>
        <v/>
      </c>
      <c r="K31" s="7">
        <f>IF(OR($G31="",$H31="",$H31=0),"",ROUND($G31/$H31,2))</f>
        <v/>
      </c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7">
        <f>IF(OR($G32="",$H32=""),"",IF($G32&gt;$H32,"EXCEDE","Cumple"))</f>
        <v/>
      </c>
      <c r="J32" s="7">
        <f>IF(OR($F32="",$H32=""),"",IF($F32&gt;=$H32,"LC &gt;= ECA: no concluyente",""))</f>
        <v/>
      </c>
      <c r="K32" s="7">
        <f>IF(OR($G32="",$H32="",$H32=0),"",ROUND($G32/$H32,2))</f>
        <v/>
      </c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7">
        <f>IF(OR($G33="",$H33=""),"",IF($G33&gt;$H33,"EXCEDE","Cumple"))</f>
        <v/>
      </c>
      <c r="J33" s="7">
        <f>IF(OR($F33="",$H33=""),"",IF($F33&gt;=$H33,"LC &gt;= ECA: no concluyente",""))</f>
        <v/>
      </c>
      <c r="K33" s="7">
        <f>IF(OR($G33="",$H33="",$H33=0),"",ROUND($G33/$H33,2))</f>
        <v/>
      </c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7">
        <f>IF(OR($G34="",$H34=""),"",IF($G34&gt;$H34,"EXCEDE","Cumple"))</f>
        <v/>
      </c>
      <c r="J34" s="7">
        <f>IF(OR($F34="",$H34=""),"",IF($F34&gt;=$H34,"LC &gt;= ECA: no concluyente",""))</f>
        <v/>
      </c>
      <c r="K34" s="7">
        <f>IF(OR($G34="",$H34="",$H34=0),"",ROUND($G34/$H34,2))</f>
        <v/>
      </c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7">
        <f>IF(OR($G35="",$H35=""),"",IF($G35&gt;$H35,"EXCEDE","Cumple"))</f>
        <v/>
      </c>
      <c r="J35" s="7">
        <f>IF(OR($F35="",$H35=""),"",IF($F35&gt;=$H35,"LC &gt;= ECA: no concluyente",""))</f>
        <v/>
      </c>
      <c r="K35" s="7">
        <f>IF(OR($G35="",$H35="",$H35=0),"",ROUND($G35/$H35,2))</f>
        <v/>
      </c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7">
        <f>IF(OR($G36="",$H36=""),"",IF($G36&gt;$H36,"EXCEDE","Cumple"))</f>
        <v/>
      </c>
      <c r="J36" s="7">
        <f>IF(OR($F36="",$H36=""),"",IF($F36&gt;=$H36,"LC &gt;= ECA: no concluyente",""))</f>
        <v/>
      </c>
      <c r="K36" s="7">
        <f>IF(OR($G36="",$H36="",$H36=0),"",ROUND($G36/$H36,2))</f>
        <v/>
      </c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7">
        <f>IF(OR($G37="",$H37=""),"",IF($G37&gt;$H37,"EXCEDE","Cumple"))</f>
        <v/>
      </c>
      <c r="J37" s="7">
        <f>IF(OR($F37="",$H37=""),"",IF($F37&gt;=$H37,"LC &gt;= ECA: no concluyente",""))</f>
        <v/>
      </c>
      <c r="K37" s="7">
        <f>IF(OR($G37="",$H37="",$H37=0),"",ROUND($G37/$H37,2))</f>
        <v/>
      </c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7">
        <f>IF(OR($G38="",$H38=""),"",IF($G38&gt;$H38,"EXCEDE","Cumple"))</f>
        <v/>
      </c>
      <c r="J38" s="7">
        <f>IF(OR($F38="",$H38=""),"",IF($F38&gt;=$H38,"LC &gt;= ECA: no concluyente",""))</f>
        <v/>
      </c>
      <c r="K38" s="7">
        <f>IF(OR($G38="",$H38="",$H38=0),"",ROUND($G38/$H38,2))</f>
        <v/>
      </c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7">
        <f>IF(OR($G39="",$H39=""),"",IF($G39&gt;$H39,"EXCEDE","Cumple"))</f>
        <v/>
      </c>
      <c r="J39" s="7">
        <f>IF(OR($F39="",$H39=""),"",IF($F39&gt;=$H39,"LC &gt;= ECA: no concluyente",""))</f>
        <v/>
      </c>
      <c r="K39" s="7">
        <f>IF(OR($G39="",$H39="",$H39=0),"",ROUND($G39/$H39,2))</f>
        <v/>
      </c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7">
        <f>IF(OR($G40="",$H40=""),"",IF($G40&gt;$H40,"EXCEDE","Cumple"))</f>
        <v/>
      </c>
      <c r="J40" s="7">
        <f>IF(OR($F40="",$H40=""),"",IF($F40&gt;=$H40,"LC &gt;= ECA: no concluyente",""))</f>
        <v/>
      </c>
      <c r="K40" s="7">
        <f>IF(OR($G40="",$H40="",$H40=0),"",ROUND($G40/$H40,2))</f>
        <v/>
      </c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7">
        <f>IF(OR($G41="",$H41=""),"",IF($G41&gt;$H41,"EXCEDE","Cumple"))</f>
        <v/>
      </c>
      <c r="J41" s="7">
        <f>IF(OR($F41="",$H41=""),"",IF($F41&gt;=$H41,"LC &gt;= ECA: no concluyente",""))</f>
        <v/>
      </c>
      <c r="K41" s="7">
        <f>IF(OR($G41="",$H41="",$H41=0),"",ROUND($G41/$H41,2))</f>
        <v/>
      </c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7">
        <f>IF(OR($G42="",$H42=""),"",IF($G42&gt;$H42,"EXCEDE","Cumple"))</f>
        <v/>
      </c>
      <c r="J42" s="7">
        <f>IF(OR($F42="",$H42=""),"",IF($F42&gt;=$H42,"LC &gt;= ECA: no concluyente",""))</f>
        <v/>
      </c>
      <c r="K42" s="7">
        <f>IF(OR($G42="",$H42="",$H42=0),"",ROUND($G42/$H42,2))</f>
        <v/>
      </c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7">
        <f>IF(OR($G43="",$H43=""),"",IF($G43&gt;$H43,"EXCEDE","Cumple"))</f>
        <v/>
      </c>
      <c r="J43" s="7">
        <f>IF(OR($F43="",$H43=""),"",IF($F43&gt;=$H43,"LC &gt;= ECA: no concluyente",""))</f>
        <v/>
      </c>
      <c r="K43" s="7">
        <f>IF(OR($G43="",$H43="",$H43=0),"",ROUND($G43/$H43,2))</f>
        <v/>
      </c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7">
        <f>IF(OR($G44="",$H44=""),"",IF($G44&gt;$H44,"EXCEDE","Cumple"))</f>
        <v/>
      </c>
      <c r="J44" s="7">
        <f>IF(OR($F44="",$H44=""),"",IF($F44&gt;=$H44,"LC &gt;= ECA: no concluyente",""))</f>
        <v/>
      </c>
      <c r="K44" s="7">
        <f>IF(OR($G44="",$H44="",$H44=0),"",ROUND($G44/$H44,2))</f>
        <v/>
      </c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7">
        <f>IF(OR($G45="",$H45=""),"",IF($G45&gt;$H45,"EXCEDE","Cumple"))</f>
        <v/>
      </c>
      <c r="J45" s="7">
        <f>IF(OR($F45="",$H45=""),"",IF($F45&gt;=$H45,"LC &gt;= ECA: no concluyente",""))</f>
        <v/>
      </c>
      <c r="K45" s="7">
        <f>IF(OR($G45="",$H45="",$H45=0),"",ROUND($G45/$H45,2))</f>
        <v/>
      </c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7">
        <f>IF(OR($G46="",$H46=""),"",IF($G46&gt;$H46,"EXCEDE","Cumple"))</f>
        <v/>
      </c>
      <c r="J46" s="7">
        <f>IF(OR($F46="",$H46=""),"",IF($F46&gt;=$H46,"LC &gt;= ECA: no concluyente",""))</f>
        <v/>
      </c>
      <c r="K46" s="7">
        <f>IF(OR($G46="",$H46="",$H46=0),"",ROUND($G46/$H46,2))</f>
        <v/>
      </c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7">
        <f>IF(OR($G47="",$H47=""),"",IF($G47&gt;$H47,"EXCEDE","Cumple"))</f>
        <v/>
      </c>
      <c r="J47" s="7">
        <f>IF(OR($F47="",$H47=""),"",IF($F47&gt;=$H47,"LC &gt;= ECA: no concluyente",""))</f>
        <v/>
      </c>
      <c r="K47" s="7">
        <f>IF(OR($G47="",$H47="",$H47=0),"",ROUND($G47/$H47,2))</f>
        <v/>
      </c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7">
        <f>IF(OR($G48="",$H48=""),"",IF($G48&gt;$H48,"EXCEDE","Cumple"))</f>
        <v/>
      </c>
      <c r="J48" s="7">
        <f>IF(OR($F48="",$H48=""),"",IF($F48&gt;=$H48,"LC &gt;= ECA: no concluyente",""))</f>
        <v/>
      </c>
      <c r="K48" s="7">
        <f>IF(OR($G48="",$H48="",$H48=0),"",ROUND($G48/$H48,2))</f>
        <v/>
      </c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7">
        <f>IF(OR($G49="",$H49=""),"",IF($G49&gt;$H49,"EXCEDE","Cumple"))</f>
        <v/>
      </c>
      <c r="J49" s="7">
        <f>IF(OR($F49="",$H49=""),"",IF($F49&gt;=$H49,"LC &gt;= ECA: no concluyente",""))</f>
        <v/>
      </c>
      <c r="K49" s="7">
        <f>IF(OR($G49="",$H49="",$H49=0),"",ROUND($G49/$H49,2))</f>
        <v/>
      </c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7">
        <f>IF(OR($G50="",$H50=""),"",IF($G50&gt;$H50,"EXCEDE","Cumple"))</f>
        <v/>
      </c>
      <c r="J50" s="7">
        <f>IF(OR($F50="",$H50=""),"",IF($F50&gt;=$H50,"LC &gt;= ECA: no concluyente",""))</f>
        <v/>
      </c>
      <c r="K50" s="7">
        <f>IF(OR($G50="",$H50="",$H50=0),"",ROUND($G50/$H50,2))</f>
        <v/>
      </c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7">
        <f>IF(OR($G51="",$H51=""),"",IF($G51&gt;$H51,"EXCEDE","Cumple"))</f>
        <v/>
      </c>
      <c r="J51" s="7">
        <f>IF(OR($F51="",$H51=""),"",IF($F51&gt;=$H51,"LC &gt;= ECA: no concluyente",""))</f>
        <v/>
      </c>
      <c r="K51" s="7">
        <f>IF(OR($G51="",$H51="",$H51=0),"",ROUND($G51/$H51,2))</f>
        <v/>
      </c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7">
        <f>IF(OR($G52="",$H52=""),"",IF($G52&gt;$H52,"EXCEDE","Cumple"))</f>
        <v/>
      </c>
      <c r="J52" s="7">
        <f>IF(OR($F52="",$H52=""),"",IF($F52&gt;=$H52,"LC &gt;= ECA: no concluyente",""))</f>
        <v/>
      </c>
      <c r="K52" s="7">
        <f>IF(OR($G52="",$H52="",$H52=0),"",ROUND($G52/$H52,2))</f>
        <v/>
      </c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7">
        <f>IF(OR($G53="",$H53=""),"",IF($G53&gt;$H53,"EXCEDE","Cumple"))</f>
        <v/>
      </c>
      <c r="J53" s="7">
        <f>IF(OR($F53="",$H53=""),"",IF($F53&gt;=$H53,"LC &gt;= ECA: no concluyente",""))</f>
        <v/>
      </c>
      <c r="K53" s="7">
        <f>IF(OR($G53="",$H53="",$H53=0),"",ROUND($G53/$H53,2))</f>
        <v/>
      </c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7">
        <f>IF(OR($G54="",$H54=""),"",IF($G54&gt;$H54,"EXCEDE","Cumple"))</f>
        <v/>
      </c>
      <c r="J54" s="7">
        <f>IF(OR($F54="",$H54=""),"",IF($F54&gt;=$H54,"LC &gt;= ECA: no concluyente",""))</f>
        <v/>
      </c>
      <c r="K54" s="7">
        <f>IF(OR($G54="",$H54="",$H54=0),"",ROUND($G54/$H54,2))</f>
        <v/>
      </c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7">
        <f>IF(OR($G55="",$H55=""),"",IF($G55&gt;$H55,"EXCEDE","Cumple"))</f>
        <v/>
      </c>
      <c r="J55" s="7">
        <f>IF(OR($F55="",$H55=""),"",IF($F55&gt;=$H55,"LC &gt;= ECA: no concluyente",""))</f>
        <v/>
      </c>
      <c r="K55" s="7">
        <f>IF(OR($G55="",$H55="",$H55=0),"",ROUND($G55/$H55,2))</f>
        <v/>
      </c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7">
        <f>IF(OR($G56="",$H56=""),"",IF($G56&gt;$H56,"EXCEDE","Cumple"))</f>
        <v/>
      </c>
      <c r="J56" s="7">
        <f>IF(OR($F56="",$H56=""),"",IF($F56&gt;=$H56,"LC &gt;= ECA: no concluyente",""))</f>
        <v/>
      </c>
      <c r="K56" s="7">
        <f>IF(OR($G56="",$H56="",$H56=0),"",ROUND($G56/$H56,2))</f>
        <v/>
      </c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7">
        <f>IF(OR($G57="",$H57=""),"",IF($G57&gt;$H57,"EXCEDE","Cumple"))</f>
        <v/>
      </c>
      <c r="J57" s="7">
        <f>IF(OR($F57="",$H57=""),"",IF($F57&gt;=$H57,"LC &gt;= ECA: no concluyente",""))</f>
        <v/>
      </c>
      <c r="K57" s="7">
        <f>IF(OR($G57="",$H57="",$H57=0),"",ROUND($G57/$H57,2))</f>
        <v/>
      </c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7">
        <f>IF(OR($G58="",$H58=""),"",IF($G58&gt;$H58,"EXCEDE","Cumple"))</f>
        <v/>
      </c>
      <c r="J58" s="7">
        <f>IF(OR($F58="",$H58=""),"",IF($F58&gt;=$H58,"LC &gt;= ECA: no concluyente",""))</f>
        <v/>
      </c>
      <c r="K58" s="7">
        <f>IF(OR($G58="",$H58="",$H58=0),"",ROUND($G58/$H58,2))</f>
        <v/>
      </c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7">
        <f>IF(OR($G59="",$H59=""),"",IF($G59&gt;$H59,"EXCEDE","Cumple"))</f>
        <v/>
      </c>
      <c r="J59" s="7">
        <f>IF(OR($F59="",$H59=""),"",IF($F59&gt;=$H59,"LC &gt;= ECA: no concluyente",""))</f>
        <v/>
      </c>
      <c r="K59" s="7">
        <f>IF(OR($G59="",$H59="",$H59=0),"",ROUND($G59/$H59,2))</f>
        <v/>
      </c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7">
        <f>IF(OR($G60="",$H60=""),"",IF($G60&gt;$H60,"EXCEDE","Cumple"))</f>
        <v/>
      </c>
      <c r="J60" s="7">
        <f>IF(OR($F60="",$H60=""),"",IF($F60&gt;=$H60,"LC &gt;= ECA: no concluyente",""))</f>
        <v/>
      </c>
      <c r="K60" s="7">
        <f>IF(OR($G60="",$H60="",$H60=0),"",ROUND($G60/$H60,2))</f>
        <v/>
      </c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7">
        <f>IF(OR($G61="",$H61=""),"",IF($G61&gt;$H61,"EXCEDE","Cumple"))</f>
        <v/>
      </c>
      <c r="J61" s="7">
        <f>IF(OR($F61="",$H61=""),"",IF($F61&gt;=$H61,"LC &gt;= ECA: no concluyente",""))</f>
        <v/>
      </c>
      <c r="K61" s="7">
        <f>IF(OR($G61="",$H61="",$H61=0),"",ROUND($G61/$H61,2))</f>
        <v/>
      </c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7">
        <f>IF(OR($G62="",$H62=""),"",IF($G62&gt;$H62,"EXCEDE","Cumple"))</f>
        <v/>
      </c>
      <c r="J62" s="7">
        <f>IF(OR($F62="",$H62=""),"",IF($F62&gt;=$H62,"LC &gt;= ECA: no concluyente",""))</f>
        <v/>
      </c>
      <c r="K62" s="7">
        <f>IF(OR($G62="",$H62="",$H62=0),"",ROUND($G62/$H62,2))</f>
        <v/>
      </c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7">
        <f>IF(OR($G63="",$H63=""),"",IF($G63&gt;$H63,"EXCEDE","Cumple"))</f>
        <v/>
      </c>
      <c r="J63" s="7">
        <f>IF(OR($F63="",$H63=""),"",IF($F63&gt;=$H63,"LC &gt;= ECA: no concluyente",""))</f>
        <v/>
      </c>
      <c r="K63" s="7">
        <f>IF(OR($G63="",$H63="",$H63=0),"",ROUND($G63/$H63,2))</f>
        <v/>
      </c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7">
        <f>IF(OR($G64="",$H64=""),"",IF($G64&gt;$H64,"EXCEDE","Cumple"))</f>
        <v/>
      </c>
      <c r="J64" s="7">
        <f>IF(OR($F64="",$H64=""),"",IF($F64&gt;=$H64,"LC &gt;= ECA: no concluyente",""))</f>
        <v/>
      </c>
      <c r="K64" s="7">
        <f>IF(OR($G64="",$H64="",$H64=0),"",ROUND($G64/$H64,2))</f>
        <v/>
      </c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7">
        <f>IF(OR($G65="",$H65=""),"",IF($G65&gt;$H65,"EXCEDE","Cumple"))</f>
        <v/>
      </c>
      <c r="J65" s="7">
        <f>IF(OR($F65="",$H65=""),"",IF($F65&gt;=$H65,"LC &gt;= ECA: no concluyente",""))</f>
        <v/>
      </c>
      <c r="K65" s="7">
        <f>IF(OR($G65="",$H65="",$H65=0),"",ROUND($G65/$H65,2))</f>
        <v/>
      </c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7">
        <f>IF(OR($G66="",$H66=""),"",IF($G66&gt;$H66,"EXCEDE","Cumple"))</f>
        <v/>
      </c>
      <c r="J66" s="7">
        <f>IF(OR($F66="",$H66=""),"",IF($F66&gt;=$H66,"LC &gt;= ECA: no concluyente",""))</f>
        <v/>
      </c>
      <c r="K66" s="7">
        <f>IF(OR($G66="",$H66="",$H66=0),"",ROUND($G66/$H66,2))</f>
        <v/>
      </c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7">
        <f>IF(OR($G67="",$H67=""),"",IF($G67&gt;$H67,"EXCEDE","Cumple"))</f>
        <v/>
      </c>
      <c r="J67" s="7">
        <f>IF(OR($F67="",$H67=""),"",IF($F67&gt;=$H67,"LC &gt;= ECA: no concluyente",""))</f>
        <v/>
      </c>
      <c r="K67" s="7">
        <f>IF(OR($G67="",$H67="",$H67=0),"",ROUND($G67/$H67,2))</f>
        <v/>
      </c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7">
        <f>IF(OR($G68="",$H68=""),"",IF($G68&gt;$H68,"EXCEDE","Cumple"))</f>
        <v/>
      </c>
      <c r="J68" s="7">
        <f>IF(OR($F68="",$H68=""),"",IF($F68&gt;=$H68,"LC &gt;= ECA: no concluyente",""))</f>
        <v/>
      </c>
      <c r="K68" s="7">
        <f>IF(OR($G68="",$H68="",$H68=0),"",ROUND($G68/$H68,2))</f>
        <v/>
      </c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7">
        <f>IF(OR($G69="",$H69=""),"",IF($G69&gt;$H69,"EXCEDE","Cumple"))</f>
        <v/>
      </c>
      <c r="J69" s="7">
        <f>IF(OR($F69="",$H69=""),"",IF($F69&gt;=$H69,"LC &gt;= ECA: no concluyente",""))</f>
        <v/>
      </c>
      <c r="K69" s="7">
        <f>IF(OR($G69="",$H69="",$H69=0),"",ROUND($G69/$H69,2))</f>
        <v/>
      </c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7">
        <f>IF(OR($G70="",$H70=""),"",IF($G70&gt;$H70,"EXCEDE","Cumple"))</f>
        <v/>
      </c>
      <c r="J70" s="7">
        <f>IF(OR($F70="",$H70=""),"",IF($F70&gt;=$H70,"LC &gt;= ECA: no concluyente",""))</f>
        <v/>
      </c>
      <c r="K70" s="7">
        <f>IF(OR($G70="",$H70="",$H70=0),"",ROUND($G70/$H70,2))</f>
        <v/>
      </c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7">
        <f>IF(OR($G71="",$H71=""),"",IF($G71&gt;$H71,"EXCEDE","Cumple"))</f>
        <v/>
      </c>
      <c r="J71" s="7">
        <f>IF(OR($F71="",$H71=""),"",IF($F71&gt;=$H71,"LC &gt;= ECA: no concluyente",""))</f>
        <v/>
      </c>
      <c r="K71" s="7">
        <f>IF(OR($G71="",$H71="",$H71=0),"",ROUND($G71/$H71,2))</f>
        <v/>
      </c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7">
        <f>IF(OR($G72="",$H72=""),"",IF($G72&gt;$H72,"EXCEDE","Cumple"))</f>
        <v/>
      </c>
      <c r="J72" s="7">
        <f>IF(OR($F72="",$H72=""),"",IF($F72&gt;=$H72,"LC &gt;= ECA: no concluyente",""))</f>
        <v/>
      </c>
      <c r="K72" s="7">
        <f>IF(OR($G72="",$H72="",$H72=0),"",ROUND($G72/$H72,2))</f>
        <v/>
      </c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7">
        <f>IF(OR($G73="",$H73=""),"",IF($G73&gt;$H73,"EXCEDE","Cumple"))</f>
        <v/>
      </c>
      <c r="J73" s="7">
        <f>IF(OR($F73="",$H73=""),"",IF($F73&gt;=$H73,"LC &gt;= ECA: no concluyente",""))</f>
        <v/>
      </c>
      <c r="K73" s="7">
        <f>IF(OR($G73="",$H73="",$H73=0),"",ROUND($G73/$H73,2))</f>
        <v/>
      </c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7">
        <f>IF(OR($G74="",$H74=""),"",IF($G74&gt;$H74,"EXCEDE","Cumple"))</f>
        <v/>
      </c>
      <c r="J74" s="7">
        <f>IF(OR($F74="",$H74=""),"",IF($F74&gt;=$H74,"LC &gt;= ECA: no concluyente",""))</f>
        <v/>
      </c>
      <c r="K74" s="7">
        <f>IF(OR($G74="",$H74="",$H74=0),"",ROUND($G74/$H74,2))</f>
        <v/>
      </c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7">
        <f>IF(OR($G75="",$H75=""),"",IF($G75&gt;$H75,"EXCEDE","Cumple"))</f>
        <v/>
      </c>
      <c r="J75" s="7">
        <f>IF(OR($F75="",$H75=""),"",IF($F75&gt;=$H75,"LC &gt;= ECA: no concluyente",""))</f>
        <v/>
      </c>
      <c r="K75" s="7">
        <f>IF(OR($G75="",$H75="",$H75=0),"",ROUND($G75/$H75,2))</f>
        <v/>
      </c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7">
        <f>IF(OR($G76="",$H76=""),"",IF($G76&gt;$H76,"EXCEDE","Cumple"))</f>
        <v/>
      </c>
      <c r="J76" s="7">
        <f>IF(OR($F76="",$H76=""),"",IF($F76&gt;=$H76,"LC &gt;= ECA: no concluyente",""))</f>
        <v/>
      </c>
      <c r="K76" s="7">
        <f>IF(OR($G76="",$H76="",$H76=0),"",ROUND($G76/$H76,2))</f>
        <v/>
      </c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7">
        <f>IF(OR($G77="",$H77=""),"",IF($G77&gt;$H77,"EXCEDE","Cumple"))</f>
        <v/>
      </c>
      <c r="J77" s="7">
        <f>IF(OR($F77="",$H77=""),"",IF($F77&gt;=$H77,"LC &gt;= ECA: no concluyente",""))</f>
        <v/>
      </c>
      <c r="K77" s="7">
        <f>IF(OR($G77="",$H77="",$H77=0),"",ROUND($G77/$H77,2))</f>
        <v/>
      </c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7">
        <f>IF(OR($G78="",$H78=""),"",IF($G78&gt;$H78,"EXCEDE","Cumple"))</f>
        <v/>
      </c>
      <c r="J78" s="7">
        <f>IF(OR($F78="",$H78=""),"",IF($F78&gt;=$H78,"LC &gt;= ECA: no concluyente",""))</f>
        <v/>
      </c>
      <c r="K78" s="7">
        <f>IF(OR($G78="",$H78="",$H78=0),"",ROUND($G78/$H78,2))</f>
        <v/>
      </c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7">
        <f>IF(OR($G79="",$H79=""),"",IF($G79&gt;$H79,"EXCEDE","Cumple"))</f>
        <v/>
      </c>
      <c r="J79" s="7">
        <f>IF(OR($F79="",$H79=""),"",IF($F79&gt;=$H79,"LC &gt;= ECA: no concluyente",""))</f>
        <v/>
      </c>
      <c r="K79" s="7">
        <f>IF(OR($G79="",$H79="",$H79=0),"",ROUND($G79/$H79,2))</f>
        <v/>
      </c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7">
        <f>IF(OR($G80="",$H80=""),"",IF($G80&gt;$H80,"EXCEDE","Cumple"))</f>
        <v/>
      </c>
      <c r="J80" s="7">
        <f>IF(OR($F80="",$H80=""),"",IF($F80&gt;=$H80,"LC &gt;= ECA: no concluyente",""))</f>
        <v/>
      </c>
      <c r="K80" s="7">
        <f>IF(OR($G80="",$H80="",$H80=0),"",ROUND($G80/$H80,2))</f>
        <v/>
      </c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7">
        <f>IF(OR($G81="",$H81=""),"",IF($G81&gt;$H81,"EXCEDE","Cumple"))</f>
        <v/>
      </c>
      <c r="J81" s="7">
        <f>IF(OR($F81="",$H81=""),"",IF($F81&gt;=$H81,"LC &gt;= ECA: no concluyente",""))</f>
        <v/>
      </c>
      <c r="K81" s="7">
        <f>IF(OR($G81="",$H81="",$H81=0),"",ROUND($G81/$H81,2))</f>
        <v/>
      </c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7">
        <f>IF(OR($G82="",$H82=""),"",IF($G82&gt;$H82,"EXCEDE","Cumple"))</f>
        <v/>
      </c>
      <c r="J82" s="7">
        <f>IF(OR($F82="",$H82=""),"",IF($F82&gt;=$H82,"LC &gt;= ECA: no concluyente",""))</f>
        <v/>
      </c>
      <c r="K82" s="7">
        <f>IF(OR($G82="",$H82="",$H82=0),"",ROUND($G82/$H82,2))</f>
        <v/>
      </c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7">
        <f>IF(OR($G83="",$H83=""),"",IF($G83&gt;$H83,"EXCEDE","Cumple"))</f>
        <v/>
      </c>
      <c r="J83" s="7">
        <f>IF(OR($F83="",$H83=""),"",IF($F83&gt;=$H83,"LC &gt;= ECA: no concluyente",""))</f>
        <v/>
      </c>
      <c r="K83" s="7">
        <f>IF(OR($G83="",$H83="",$H83=0),"",ROUND($G83/$H83,2))</f>
        <v/>
      </c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7">
        <f>IF(OR($G84="",$H84=""),"",IF($G84&gt;$H84,"EXCEDE","Cumple"))</f>
        <v/>
      </c>
      <c r="J84" s="7">
        <f>IF(OR($F84="",$H84=""),"",IF($F84&gt;=$H84,"LC &gt;= ECA: no concluyente",""))</f>
        <v/>
      </c>
      <c r="K84" s="7">
        <f>IF(OR($G84="",$H84="",$H84=0),"",ROUND($G84/$H84,2))</f>
        <v/>
      </c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7">
        <f>IF(OR($G85="",$H85=""),"",IF($G85&gt;$H85,"EXCEDE","Cumple"))</f>
        <v/>
      </c>
      <c r="J85" s="7">
        <f>IF(OR($F85="",$H85=""),"",IF($F85&gt;=$H85,"LC &gt;= ECA: no concluyente",""))</f>
        <v/>
      </c>
      <c r="K85" s="7">
        <f>IF(OR($G85="",$H85="",$H85=0),"",ROUND($G85/$H85,2))</f>
        <v/>
      </c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7">
        <f>IF(OR($G86="",$H86=""),"",IF($G86&gt;$H86,"EXCEDE","Cumple"))</f>
        <v/>
      </c>
      <c r="J86" s="7">
        <f>IF(OR($F86="",$H86=""),"",IF($F86&gt;=$H86,"LC &gt;= ECA: no concluyente",""))</f>
        <v/>
      </c>
      <c r="K86" s="7">
        <f>IF(OR($G86="",$H86="",$H86=0),"",ROUND($G86/$H86,2))</f>
        <v/>
      </c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7">
        <f>IF(OR($G87="",$H87=""),"",IF($G87&gt;$H87,"EXCEDE","Cumple"))</f>
        <v/>
      </c>
      <c r="J87" s="7">
        <f>IF(OR($F87="",$H87=""),"",IF($F87&gt;=$H87,"LC &gt;= ECA: no concluyente",""))</f>
        <v/>
      </c>
      <c r="K87" s="7">
        <f>IF(OR($G87="",$H87="",$H87=0),"",ROUND($G87/$H87,2))</f>
        <v/>
      </c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7">
        <f>IF(OR($G88="",$H88=""),"",IF($G88&gt;$H88,"EXCEDE","Cumple"))</f>
        <v/>
      </c>
      <c r="J88" s="7">
        <f>IF(OR($F88="",$H88=""),"",IF($F88&gt;=$H88,"LC &gt;= ECA: no concluyente",""))</f>
        <v/>
      </c>
      <c r="K88" s="7">
        <f>IF(OR($G88="",$H88="",$H88=0),"",ROUND($G88/$H88,2))</f>
        <v/>
      </c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7">
        <f>IF(OR($G89="",$H89=""),"",IF($G89&gt;$H89,"EXCEDE","Cumple"))</f>
        <v/>
      </c>
      <c r="J89" s="7">
        <f>IF(OR($F89="",$H89=""),"",IF($F89&gt;=$H89,"LC &gt;= ECA: no concluyente",""))</f>
        <v/>
      </c>
      <c r="K89" s="7">
        <f>IF(OR($G89="",$H89="",$H89=0),"",ROUND($G89/$H89,2))</f>
        <v/>
      </c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7">
        <f>IF(OR($G90="",$H90=""),"",IF($G90&gt;$H90,"EXCEDE","Cumple"))</f>
        <v/>
      </c>
      <c r="J90" s="7">
        <f>IF(OR($F90="",$H90=""),"",IF($F90&gt;=$H90,"LC &gt;= ECA: no concluyente",""))</f>
        <v/>
      </c>
      <c r="K90" s="7">
        <f>IF(OR($G90="",$H90="",$H90=0),"",ROUND($G90/$H90,2))</f>
        <v/>
      </c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7">
        <f>IF(OR($G91="",$H91=""),"",IF($G91&gt;$H91,"EXCEDE","Cumple"))</f>
        <v/>
      </c>
      <c r="J91" s="7">
        <f>IF(OR($F91="",$H91=""),"",IF($F91&gt;=$H91,"LC &gt;= ECA: no concluyente",""))</f>
        <v/>
      </c>
      <c r="K91" s="7">
        <f>IF(OR($G91="",$H91="",$H91=0),"",ROUND($G91/$H91,2))</f>
        <v/>
      </c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7">
        <f>IF(OR($G92="",$H92=""),"",IF($G92&gt;$H92,"EXCEDE","Cumple"))</f>
        <v/>
      </c>
      <c r="J92" s="7">
        <f>IF(OR($F92="",$H92=""),"",IF($F92&gt;=$H92,"LC &gt;= ECA: no concluyente",""))</f>
        <v/>
      </c>
      <c r="K92" s="7">
        <f>IF(OR($G92="",$H92="",$H92=0),"",ROUND($G92/$H92,2))</f>
        <v/>
      </c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7">
        <f>IF(OR($G93="",$H93=""),"",IF($G93&gt;$H93,"EXCEDE","Cumple"))</f>
        <v/>
      </c>
      <c r="J93" s="7">
        <f>IF(OR($F93="",$H93=""),"",IF($F93&gt;=$H93,"LC &gt;= ECA: no concluyente",""))</f>
        <v/>
      </c>
      <c r="K93" s="7">
        <f>IF(OR($G93="",$H93="",$H93=0),"",ROUND($G93/$H93,2))</f>
        <v/>
      </c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7">
        <f>IF(OR($G94="",$H94=""),"",IF($G94&gt;$H94,"EXCEDE","Cumple"))</f>
        <v/>
      </c>
      <c r="J94" s="7">
        <f>IF(OR($F94="",$H94=""),"",IF($F94&gt;=$H94,"LC &gt;= ECA: no concluyente",""))</f>
        <v/>
      </c>
      <c r="K94" s="7">
        <f>IF(OR($G94="",$H94="",$H94=0),"",ROUND($G94/$H94,2))</f>
        <v/>
      </c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7">
        <f>IF(OR($G95="",$H95=""),"",IF($G95&gt;$H95,"EXCEDE","Cumple"))</f>
        <v/>
      </c>
      <c r="J95" s="7">
        <f>IF(OR($F95="",$H95=""),"",IF($F95&gt;=$H95,"LC &gt;= ECA: no concluyente",""))</f>
        <v/>
      </c>
      <c r="K95" s="7">
        <f>IF(OR($G95="",$H95="",$H95=0),"",ROUND($G95/$H95,2))</f>
        <v/>
      </c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7">
        <f>IF(OR($G96="",$H96=""),"",IF($G96&gt;$H96,"EXCEDE","Cumple"))</f>
        <v/>
      </c>
      <c r="J96" s="7">
        <f>IF(OR($F96="",$H96=""),"",IF($F96&gt;=$H96,"LC &gt;= ECA: no concluyente",""))</f>
        <v/>
      </c>
      <c r="K96" s="7">
        <f>IF(OR($G96="",$H96="",$H96=0),"",ROUND($G96/$H96,2))</f>
        <v/>
      </c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7">
        <f>IF(OR($G97="",$H97=""),"",IF($G97&gt;$H97,"EXCEDE","Cumple"))</f>
        <v/>
      </c>
      <c r="J97" s="7">
        <f>IF(OR($F97="",$H97=""),"",IF($F97&gt;=$H97,"LC &gt;= ECA: no concluyente",""))</f>
        <v/>
      </c>
      <c r="K97" s="7">
        <f>IF(OR($G97="",$H97="",$H97=0),"",ROUND($G97/$H97,2))</f>
        <v/>
      </c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7">
        <f>IF(OR($G98="",$H98=""),"",IF($G98&gt;$H98,"EXCEDE","Cumple"))</f>
        <v/>
      </c>
      <c r="J98" s="7">
        <f>IF(OR($F98="",$H98=""),"",IF($F98&gt;=$H98,"LC &gt;= ECA: no concluyente",""))</f>
        <v/>
      </c>
      <c r="K98" s="7">
        <f>IF(OR($G98="",$H98="",$H98=0),"",ROUND($G98/$H98,2))</f>
        <v/>
      </c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7">
        <f>IF(OR($G99="",$H99=""),"",IF($G99&gt;$H99,"EXCEDE","Cumple"))</f>
        <v/>
      </c>
      <c r="J99" s="7">
        <f>IF(OR($F99="",$H99=""),"",IF($F99&gt;=$H99,"LC &gt;= ECA: no concluyente",""))</f>
        <v/>
      </c>
      <c r="K99" s="7">
        <f>IF(OR($G99="",$H99="",$H99=0),"",ROUND($G99/$H99,2))</f>
        <v/>
      </c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7">
        <f>IF(OR($G100="",$H100=""),"",IF($G100&gt;$H100,"EXCEDE","Cumple"))</f>
        <v/>
      </c>
      <c r="J100" s="7">
        <f>IF(OR($F100="",$H100=""),"",IF($F100&gt;=$H100,"LC &gt;= ECA: no concluyente",""))</f>
        <v/>
      </c>
      <c r="K100" s="7">
        <f>IF(OR($G100="",$H100="",$H100=0),"",ROUND($G100/$H100,2))</f>
        <v/>
      </c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7">
        <f>IF(OR($G101="",$H101=""),"",IF($G101&gt;$H101,"EXCEDE","Cumple"))</f>
        <v/>
      </c>
      <c r="J101" s="7">
        <f>IF(OR($F101="",$H101=""),"",IF($F101&gt;=$H101,"LC &gt;= ECA: no concluyente",""))</f>
        <v/>
      </c>
      <c r="K101" s="7">
        <f>IF(OR($G101="",$H101="",$H101=0),"",ROUND($G101/$H101,2))</f>
        <v/>
      </c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7">
        <f>IF(OR($G102="",$H102=""),"",IF($G102&gt;$H102,"EXCEDE","Cumple"))</f>
        <v/>
      </c>
      <c r="J102" s="7">
        <f>IF(OR($F102="",$H102=""),"",IF($F102&gt;=$H102,"LC &gt;= ECA: no concluyente",""))</f>
        <v/>
      </c>
      <c r="K102" s="7">
        <f>IF(OR($G102="",$H102="",$H102=0),"",ROUND($G102/$H102,2))</f>
        <v/>
      </c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7">
        <f>IF(OR($G103="",$H103=""),"",IF($G103&gt;$H103,"EXCEDE","Cumple"))</f>
        <v/>
      </c>
      <c r="J103" s="7">
        <f>IF(OR($F103="",$H103=""),"",IF($F103&gt;=$H103,"LC &gt;= ECA: no concluyente",""))</f>
        <v/>
      </c>
      <c r="K103" s="7">
        <f>IF(OR($G103="",$H103="",$H103=0),"",ROUND($G103/$H103,2))</f>
        <v/>
      </c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7">
        <f>IF(OR($G104="",$H104=""),"",IF($G104&gt;$H104,"EXCEDE","Cumple"))</f>
        <v/>
      </c>
      <c r="J104" s="7">
        <f>IF(OR($F104="",$H104=""),"",IF($F104&gt;=$H104,"LC &gt;= ECA: no concluyente",""))</f>
        <v/>
      </c>
      <c r="K104" s="7">
        <f>IF(OR($G104="",$H104="",$H104=0),"",ROUND($G104/$H104,2))</f>
        <v/>
      </c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7">
        <f>IF(OR($G105="",$H105=""),"",IF($G105&gt;$H105,"EXCEDE","Cumple"))</f>
        <v/>
      </c>
      <c r="J105" s="7">
        <f>IF(OR($F105="",$H105=""),"",IF($F105&gt;=$H105,"LC &gt;= ECA: no concluyente",""))</f>
        <v/>
      </c>
      <c r="K105" s="7">
        <f>IF(OR($G105="",$H105="",$H105=0),"",ROUND($G105/$H105,2))</f>
        <v/>
      </c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7">
        <f>IF(OR($G106="",$H106=""),"",IF($G106&gt;$H106,"EXCEDE","Cumple"))</f>
        <v/>
      </c>
      <c r="J106" s="7">
        <f>IF(OR($F106="",$H106=""),"",IF($F106&gt;=$H106,"LC &gt;= ECA: no concluyente",""))</f>
        <v/>
      </c>
      <c r="K106" s="7">
        <f>IF(OR($G106="",$H106="",$H106=0),"",ROUND($G106/$H106,2))</f>
        <v/>
      </c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7">
        <f>IF(OR($G107="",$H107=""),"",IF($G107&gt;$H107,"EXCEDE","Cumple"))</f>
        <v/>
      </c>
      <c r="J107" s="7">
        <f>IF(OR($F107="",$H107=""),"",IF($F107&gt;=$H107,"LC &gt;= ECA: no concluyente",""))</f>
        <v/>
      </c>
      <c r="K107" s="7">
        <f>IF(OR($G107="",$H107="",$H107=0),"",ROUND($G107/$H107,2))</f>
        <v/>
      </c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7">
        <f>IF(OR($G108="",$H108=""),"",IF($G108&gt;$H108,"EXCEDE","Cumple"))</f>
        <v/>
      </c>
      <c r="J108" s="7">
        <f>IF(OR($F108="",$H108=""),"",IF($F108&gt;=$H108,"LC &gt;= ECA: no concluyente",""))</f>
        <v/>
      </c>
      <c r="K108" s="7">
        <f>IF(OR($G108="",$H108="",$H108=0),"",ROUND($G108/$H108,2))</f>
        <v/>
      </c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7">
        <f>IF(OR($G109="",$H109=""),"",IF($G109&gt;$H109,"EXCEDE","Cumple"))</f>
        <v/>
      </c>
      <c r="J109" s="7">
        <f>IF(OR($F109="",$H109=""),"",IF($F109&gt;=$H109,"LC &gt;= ECA: no concluyente",""))</f>
        <v/>
      </c>
      <c r="K109" s="7">
        <f>IF(OR($G109="",$H109="",$H109=0),"",ROUND($G109/$H109,2))</f>
        <v/>
      </c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7">
        <f>IF(OR($G110="",$H110=""),"",IF($G110&gt;$H110,"EXCEDE","Cumple"))</f>
        <v/>
      </c>
      <c r="J110" s="7">
        <f>IF(OR($F110="",$H110=""),"",IF($F110&gt;=$H110,"LC &gt;= ECA: no concluyente",""))</f>
        <v/>
      </c>
      <c r="K110" s="7">
        <f>IF(OR($G110="",$H110="",$H110=0),"",ROUND($G110/$H110,2))</f>
        <v/>
      </c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7">
        <f>IF(OR($G111="",$H111=""),"",IF($G111&gt;$H111,"EXCEDE","Cumple"))</f>
        <v/>
      </c>
      <c r="J111" s="7">
        <f>IF(OR($F111="",$H111=""),"",IF($F111&gt;=$H111,"LC &gt;= ECA: no concluyente",""))</f>
        <v/>
      </c>
      <c r="K111" s="7">
        <f>IF(OR($G111="",$H111="",$H111=0),"",ROUND($G111/$H111,2))</f>
        <v/>
      </c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7">
        <f>IF(OR($G112="",$H112=""),"",IF($G112&gt;$H112,"EXCEDE","Cumple"))</f>
        <v/>
      </c>
      <c r="J112" s="7">
        <f>IF(OR($F112="",$H112=""),"",IF($F112&gt;=$H112,"LC &gt;= ECA: no concluyente",""))</f>
        <v/>
      </c>
      <c r="K112" s="7">
        <f>IF(OR($G112="",$H112="",$H112=0),"",ROUND($G112/$H112,2))</f>
        <v/>
      </c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7">
        <f>IF(OR($G113="",$H113=""),"",IF($G113&gt;$H113,"EXCEDE","Cumple"))</f>
        <v/>
      </c>
      <c r="J113" s="7">
        <f>IF(OR($F113="",$H113=""),"",IF($F113&gt;=$H113,"LC &gt;= ECA: no concluyente",""))</f>
        <v/>
      </c>
      <c r="K113" s="7">
        <f>IF(OR($G113="",$H113="",$H113=0),"",ROUND($G113/$H113,2))</f>
        <v/>
      </c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7">
        <f>IF(OR($G114="",$H114=""),"",IF($G114&gt;$H114,"EXCEDE","Cumple"))</f>
        <v/>
      </c>
      <c r="J114" s="7">
        <f>IF(OR($F114="",$H114=""),"",IF($F114&gt;=$H114,"LC &gt;= ECA: no concluyente",""))</f>
        <v/>
      </c>
      <c r="K114" s="7">
        <f>IF(OR($G114="",$H114="",$H114=0),"",ROUND($G114/$H114,2))</f>
        <v/>
      </c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7">
        <f>IF(OR($G115="",$H115=""),"",IF($G115&gt;$H115,"EXCEDE","Cumple"))</f>
        <v/>
      </c>
      <c r="J115" s="7">
        <f>IF(OR($F115="",$H115=""),"",IF($F115&gt;=$H115,"LC &gt;= ECA: no concluyente",""))</f>
        <v/>
      </c>
      <c r="K115" s="7">
        <f>IF(OR($G115="",$H115="",$H115=0),"",ROUND($G115/$H115,2))</f>
        <v/>
      </c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7">
        <f>IF(OR($G116="",$H116=""),"",IF($G116&gt;$H116,"EXCEDE","Cumple"))</f>
        <v/>
      </c>
      <c r="J116" s="7">
        <f>IF(OR($F116="",$H116=""),"",IF($F116&gt;=$H116,"LC &gt;= ECA: no concluyente",""))</f>
        <v/>
      </c>
      <c r="K116" s="7">
        <f>IF(OR($G116="",$H116="",$H116=0),"",ROUND($G116/$H116,2))</f>
        <v/>
      </c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7">
        <f>IF(OR($G117="",$H117=""),"",IF($G117&gt;$H117,"EXCEDE","Cumple"))</f>
        <v/>
      </c>
      <c r="J117" s="7">
        <f>IF(OR($F117="",$H117=""),"",IF($F117&gt;=$H117,"LC &gt;= ECA: no concluyente",""))</f>
        <v/>
      </c>
      <c r="K117" s="7">
        <f>IF(OR($G117="",$H117="",$H117=0),"",ROUND($G117/$H117,2))</f>
        <v/>
      </c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7">
        <f>IF(OR($G118="",$H118=""),"",IF($G118&gt;$H118,"EXCEDE","Cumple"))</f>
        <v/>
      </c>
      <c r="J118" s="7">
        <f>IF(OR($F118="",$H118=""),"",IF($F118&gt;=$H118,"LC &gt;= ECA: no concluyente",""))</f>
        <v/>
      </c>
      <c r="K118" s="7">
        <f>IF(OR($G118="",$H118="",$H118=0),"",ROUND($G118/$H118,2))</f>
        <v/>
      </c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7">
        <f>IF(OR($G119="",$H119=""),"",IF($G119&gt;$H119,"EXCEDE","Cumple"))</f>
        <v/>
      </c>
      <c r="J119" s="7">
        <f>IF(OR($F119="",$H119=""),"",IF($F119&gt;=$H119,"LC &gt;= ECA: no concluyente",""))</f>
        <v/>
      </c>
      <c r="K119" s="7">
        <f>IF(OR($G119="",$H119="",$H119=0),"",ROUND($G119/$H119,2))</f>
        <v/>
      </c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7">
        <f>IF(OR($G120="",$H120=""),"",IF($G120&gt;$H120,"EXCEDE","Cumple"))</f>
        <v/>
      </c>
      <c r="J120" s="7">
        <f>IF(OR($F120="",$H120=""),"",IF($F120&gt;=$H120,"LC &gt;= ECA: no concluyente",""))</f>
        <v/>
      </c>
      <c r="K120" s="7">
        <f>IF(OR($G120="",$H120="",$H120=0),"",ROUND($G120/$H120,2))</f>
        <v/>
      </c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7">
        <f>IF(OR($G121="",$H121=""),"",IF($G121&gt;$H121,"EXCEDE","Cumple"))</f>
        <v/>
      </c>
      <c r="J121" s="7">
        <f>IF(OR($F121="",$H121=""),"",IF($F121&gt;=$H121,"LC &gt;= ECA: no concluyente",""))</f>
        <v/>
      </c>
      <c r="K121" s="7">
        <f>IF(OR($G121="",$H121="",$H121=0),"",ROUND($G121/$H121,2))</f>
        <v/>
      </c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7">
        <f>IF(OR($G122="",$H122=""),"",IF($G122&gt;$H122,"EXCEDE","Cumple"))</f>
        <v/>
      </c>
      <c r="J122" s="7">
        <f>IF(OR($F122="",$H122=""),"",IF($F122&gt;=$H122,"LC &gt;= ECA: no concluyente",""))</f>
        <v/>
      </c>
      <c r="K122" s="7">
        <f>IF(OR($G122="",$H122="",$H122=0),"",ROUND($G122/$H122,2))</f>
        <v/>
      </c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7">
        <f>IF(OR($G123="",$H123=""),"",IF($G123&gt;$H123,"EXCEDE","Cumple"))</f>
        <v/>
      </c>
      <c r="J123" s="7">
        <f>IF(OR($F123="",$H123=""),"",IF($F123&gt;=$H123,"LC &gt;= ECA: no concluyente",""))</f>
        <v/>
      </c>
      <c r="K123" s="7">
        <f>IF(OR($G123="",$H123="",$H123=0),"",ROUND($G123/$H123,2))</f>
        <v/>
      </c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7">
        <f>IF(OR($G124="",$H124=""),"",IF($G124&gt;$H124,"EXCEDE","Cumple"))</f>
        <v/>
      </c>
      <c r="J124" s="7">
        <f>IF(OR($F124="",$H124=""),"",IF($F124&gt;=$H124,"LC &gt;= ECA: no concluyente",""))</f>
        <v/>
      </c>
      <c r="K124" s="7">
        <f>IF(OR($G124="",$H124="",$H124=0),"",ROUND($G124/$H124,2))</f>
        <v/>
      </c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7">
        <f>IF(OR($G125="",$H125=""),"",IF($G125&gt;$H125,"EXCEDE","Cumple"))</f>
        <v/>
      </c>
      <c r="J125" s="7">
        <f>IF(OR($F125="",$H125=""),"",IF($F125&gt;=$H125,"LC &gt;= ECA: no concluyente",""))</f>
        <v/>
      </c>
      <c r="K125" s="7">
        <f>IF(OR($G125="",$H125="",$H125=0),"",ROUND($G125/$H125,2))</f>
        <v/>
      </c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7">
        <f>IF(OR($G126="",$H126=""),"",IF($G126&gt;$H126,"EXCEDE","Cumple"))</f>
        <v/>
      </c>
      <c r="J126" s="7">
        <f>IF(OR($F126="",$H126=""),"",IF($F126&gt;=$H126,"LC &gt;= ECA: no concluyente",""))</f>
        <v/>
      </c>
      <c r="K126" s="7">
        <f>IF(OR($G126="",$H126="",$H126=0),"",ROUND($G126/$H126,2))</f>
        <v/>
      </c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7">
        <f>IF(OR($G127="",$H127=""),"",IF($G127&gt;$H127,"EXCEDE","Cumple"))</f>
        <v/>
      </c>
      <c r="J127" s="7">
        <f>IF(OR($F127="",$H127=""),"",IF($F127&gt;=$H127,"LC &gt;= ECA: no concluyente",""))</f>
        <v/>
      </c>
      <c r="K127" s="7">
        <f>IF(OR($G127="",$H127="",$H127=0),"",ROUND($G127/$H127,2))</f>
        <v/>
      </c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7">
        <f>IF(OR($G128="",$H128=""),"",IF($G128&gt;$H128,"EXCEDE","Cumple"))</f>
        <v/>
      </c>
      <c r="J128" s="7">
        <f>IF(OR($F128="",$H128=""),"",IF($F128&gt;=$H128,"LC &gt;= ECA: no concluyente",""))</f>
        <v/>
      </c>
      <c r="K128" s="7">
        <f>IF(OR($G128="",$H128="",$H128=0),"",ROUND($G128/$H128,2))</f>
        <v/>
      </c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7">
        <f>IF(OR($G129="",$H129=""),"",IF($G129&gt;$H129,"EXCEDE","Cumple"))</f>
        <v/>
      </c>
      <c r="J129" s="7">
        <f>IF(OR($F129="",$H129=""),"",IF($F129&gt;=$H129,"LC &gt;= ECA: no concluyente",""))</f>
        <v/>
      </c>
      <c r="K129" s="7">
        <f>IF(OR($G129="",$H129="",$H129=0),"",ROUND($G129/$H129,2))</f>
        <v/>
      </c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7">
        <f>IF(OR($G130="",$H130=""),"",IF($G130&gt;$H130,"EXCEDE","Cumple"))</f>
        <v/>
      </c>
      <c r="J130" s="7">
        <f>IF(OR($F130="",$H130=""),"",IF($F130&gt;=$H130,"LC &gt;= ECA: no concluyente",""))</f>
        <v/>
      </c>
      <c r="K130" s="7">
        <f>IF(OR($G130="",$H130="",$H130=0),"",ROUND($G130/$H130,2))</f>
        <v/>
      </c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7">
        <f>IF(OR($G131="",$H131=""),"",IF($G131&gt;$H131,"EXCEDE","Cumple"))</f>
        <v/>
      </c>
      <c r="J131" s="7">
        <f>IF(OR($F131="",$H131=""),"",IF($F131&gt;=$H131,"LC &gt;= ECA: no concluyente",""))</f>
        <v/>
      </c>
      <c r="K131" s="7">
        <f>IF(OR($G131="",$H131="",$H131=0),"",ROUND($G131/$H131,2))</f>
        <v/>
      </c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7">
        <f>IF(OR($G132="",$H132=""),"",IF($G132&gt;$H132,"EXCEDE","Cumple"))</f>
        <v/>
      </c>
      <c r="J132" s="7">
        <f>IF(OR($F132="",$H132=""),"",IF($F132&gt;=$H132,"LC &gt;= ECA: no concluyente",""))</f>
        <v/>
      </c>
      <c r="K132" s="7">
        <f>IF(OR($G132="",$H132="",$H132=0),"",ROUND($G132/$H132,2))</f>
        <v/>
      </c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7">
        <f>IF(OR($G133="",$H133=""),"",IF($G133&gt;$H133,"EXCEDE","Cumple"))</f>
        <v/>
      </c>
      <c r="J133" s="7">
        <f>IF(OR($F133="",$H133=""),"",IF($F133&gt;=$H133,"LC &gt;= ECA: no concluyente",""))</f>
        <v/>
      </c>
      <c r="K133" s="7">
        <f>IF(OR($G133="",$H133="",$H133=0),"",ROUND($G133/$H133,2))</f>
        <v/>
      </c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7">
        <f>IF(OR($G134="",$H134=""),"",IF($G134&gt;$H134,"EXCEDE","Cumple"))</f>
        <v/>
      </c>
      <c r="J134" s="7">
        <f>IF(OR($F134="",$H134=""),"",IF($F134&gt;=$H134,"LC &gt;= ECA: no concluyente",""))</f>
        <v/>
      </c>
      <c r="K134" s="7">
        <f>IF(OR($G134="",$H134="",$H134=0),"",ROUND($G134/$H134,2))</f>
        <v/>
      </c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7">
        <f>IF(OR($G135="",$H135=""),"",IF($G135&gt;$H135,"EXCEDE","Cumple"))</f>
        <v/>
      </c>
      <c r="J135" s="7">
        <f>IF(OR($F135="",$H135=""),"",IF($F135&gt;=$H135,"LC &gt;= ECA: no concluyente",""))</f>
        <v/>
      </c>
      <c r="K135" s="7">
        <f>IF(OR($G135="",$H135="",$H135=0),"",ROUND($G135/$H135,2))</f>
        <v/>
      </c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7">
        <f>IF(OR($G136="",$H136=""),"",IF($G136&gt;$H136,"EXCEDE","Cumple"))</f>
        <v/>
      </c>
      <c r="J136" s="7">
        <f>IF(OR($F136="",$H136=""),"",IF($F136&gt;=$H136,"LC &gt;= ECA: no concluyente",""))</f>
        <v/>
      </c>
      <c r="K136" s="7">
        <f>IF(OR($G136="",$H136="",$H136=0),"",ROUND($G136/$H136,2))</f>
        <v/>
      </c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7">
        <f>IF(OR($G137="",$H137=""),"",IF($G137&gt;$H137,"EXCEDE","Cumple"))</f>
        <v/>
      </c>
      <c r="J137" s="7">
        <f>IF(OR($F137="",$H137=""),"",IF($F137&gt;=$H137,"LC &gt;= ECA: no concluyente",""))</f>
        <v/>
      </c>
      <c r="K137" s="7">
        <f>IF(OR($G137="",$H137="",$H137=0),"",ROUND($G137/$H137,2))</f>
        <v/>
      </c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7">
        <f>IF(OR($G138="",$H138=""),"",IF($G138&gt;$H138,"EXCEDE","Cumple"))</f>
        <v/>
      </c>
      <c r="J138" s="7">
        <f>IF(OR($F138="",$H138=""),"",IF($F138&gt;=$H138,"LC &gt;= ECA: no concluyente",""))</f>
        <v/>
      </c>
      <c r="K138" s="7">
        <f>IF(OR($G138="",$H138="",$H138=0),"",ROUND($G138/$H138,2))</f>
        <v/>
      </c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7">
        <f>IF(OR($G139="",$H139=""),"",IF($G139&gt;$H139,"EXCEDE","Cumple"))</f>
        <v/>
      </c>
      <c r="J139" s="7">
        <f>IF(OR($F139="",$H139=""),"",IF($F139&gt;=$H139,"LC &gt;= ECA: no concluyente",""))</f>
        <v/>
      </c>
      <c r="K139" s="7">
        <f>IF(OR($G139="",$H139="",$H139=0),"",ROUND($G139/$H139,2))</f>
        <v/>
      </c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7">
        <f>IF(OR($G140="",$H140=""),"",IF($G140&gt;$H140,"EXCEDE","Cumple"))</f>
        <v/>
      </c>
      <c r="J140" s="7">
        <f>IF(OR($F140="",$H140=""),"",IF($F140&gt;=$H140,"LC &gt;= ECA: no concluyente",""))</f>
        <v/>
      </c>
      <c r="K140" s="7">
        <f>IF(OR($G140="",$H140="",$H140=0),"",ROUND($G140/$H140,2))</f>
        <v/>
      </c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7">
        <f>IF(OR($G141="",$H141=""),"",IF($G141&gt;$H141,"EXCEDE","Cumple"))</f>
        <v/>
      </c>
      <c r="J141" s="7">
        <f>IF(OR($F141="",$H141=""),"",IF($F141&gt;=$H141,"LC &gt;= ECA: no concluyente",""))</f>
        <v/>
      </c>
      <c r="K141" s="7">
        <f>IF(OR($G141="",$H141="",$H141=0),"",ROUND($G141/$H141,2))</f>
        <v/>
      </c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7">
        <f>IF(OR($G142="",$H142=""),"",IF($G142&gt;$H142,"EXCEDE","Cumple"))</f>
        <v/>
      </c>
      <c r="J142" s="7">
        <f>IF(OR($F142="",$H142=""),"",IF($F142&gt;=$H142,"LC &gt;= ECA: no concluyente",""))</f>
        <v/>
      </c>
      <c r="K142" s="7">
        <f>IF(OR($G142="",$H142="",$H142=0),"",ROUND($G142/$H142,2))</f>
        <v/>
      </c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7">
        <f>IF(OR($G143="",$H143=""),"",IF($G143&gt;$H143,"EXCEDE","Cumple"))</f>
        <v/>
      </c>
      <c r="J143" s="7">
        <f>IF(OR($F143="",$H143=""),"",IF($F143&gt;=$H143,"LC &gt;= ECA: no concluyente",""))</f>
        <v/>
      </c>
      <c r="K143" s="7">
        <f>IF(OR($G143="",$H143="",$H143=0),"",ROUND($G143/$H143,2))</f>
        <v/>
      </c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7">
        <f>IF(OR($G144="",$H144=""),"",IF($G144&gt;$H144,"EXCEDE","Cumple"))</f>
        <v/>
      </c>
      <c r="J144" s="7">
        <f>IF(OR($F144="",$H144=""),"",IF($F144&gt;=$H144,"LC &gt;= ECA: no concluyente",""))</f>
        <v/>
      </c>
      <c r="K144" s="7">
        <f>IF(OR($G144="",$H144="",$H144=0),"",ROUND($G144/$H144,2))</f>
        <v/>
      </c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7">
        <f>IF(OR($G145="",$H145=""),"",IF($G145&gt;$H145,"EXCEDE","Cumple"))</f>
        <v/>
      </c>
      <c r="J145" s="7">
        <f>IF(OR($F145="",$H145=""),"",IF($F145&gt;=$H145,"LC &gt;= ECA: no concluyente",""))</f>
        <v/>
      </c>
      <c r="K145" s="7">
        <f>IF(OR($G145="",$H145="",$H145=0),"",ROUND($G145/$H145,2))</f>
        <v/>
      </c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7">
        <f>IF(OR($G146="",$H146=""),"",IF($G146&gt;$H146,"EXCEDE","Cumple"))</f>
        <v/>
      </c>
      <c r="J146" s="7">
        <f>IF(OR($F146="",$H146=""),"",IF($F146&gt;=$H146,"LC &gt;= ECA: no concluyente",""))</f>
        <v/>
      </c>
      <c r="K146" s="7">
        <f>IF(OR($G146="",$H146="",$H146=0),"",ROUND($G146/$H146,2))</f>
        <v/>
      </c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7">
        <f>IF(OR($G147="",$H147=""),"",IF($G147&gt;$H147,"EXCEDE","Cumple"))</f>
        <v/>
      </c>
      <c r="J147" s="7">
        <f>IF(OR($F147="",$H147=""),"",IF($F147&gt;=$H147,"LC &gt;= ECA: no concluyente",""))</f>
        <v/>
      </c>
      <c r="K147" s="7">
        <f>IF(OR($G147="",$H147="",$H147=0),"",ROUND($G147/$H147,2))</f>
        <v/>
      </c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7">
        <f>IF(OR($G148="",$H148=""),"",IF($G148&gt;$H148,"EXCEDE","Cumple"))</f>
        <v/>
      </c>
      <c r="J148" s="7">
        <f>IF(OR($F148="",$H148=""),"",IF($F148&gt;=$H148,"LC &gt;= ECA: no concluyente",""))</f>
        <v/>
      </c>
      <c r="K148" s="7">
        <f>IF(OR($G148="",$H148="",$H148=0),"",ROUND($G148/$H148,2))</f>
        <v/>
      </c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7">
        <f>IF(OR($G149="",$H149=""),"",IF($G149&gt;$H149,"EXCEDE","Cumple"))</f>
        <v/>
      </c>
      <c r="J149" s="7">
        <f>IF(OR($F149="",$H149=""),"",IF($F149&gt;=$H149,"LC &gt;= ECA: no concluyente",""))</f>
        <v/>
      </c>
      <c r="K149" s="7">
        <f>IF(OR($G149="",$H149="",$H149=0),"",ROUND($G149/$H149,2))</f>
        <v/>
      </c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7">
        <f>IF(OR($G150="",$H150=""),"",IF($G150&gt;$H150,"EXCEDE","Cumple"))</f>
        <v/>
      </c>
      <c r="J150" s="7">
        <f>IF(OR($F150="",$H150=""),"",IF($F150&gt;=$H150,"LC &gt;= ECA: no concluyente",""))</f>
        <v/>
      </c>
      <c r="K150" s="7">
        <f>IF(OR($G150="",$H150="",$H150=0),"",ROUND($G150/$H150,2))</f>
        <v/>
      </c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7">
        <f>IF(OR($G151="",$H151=""),"",IF($G151&gt;$H151,"EXCEDE","Cumple"))</f>
        <v/>
      </c>
      <c r="J151" s="7">
        <f>IF(OR($F151="",$H151=""),"",IF($F151&gt;=$H151,"LC &gt;= ECA: no concluyente",""))</f>
        <v/>
      </c>
      <c r="K151" s="7">
        <f>IF(OR($G151="",$H151="",$H151=0),"",ROUND($G151/$H151,2))</f>
        <v/>
      </c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7">
        <f>IF(OR($G152="",$H152=""),"",IF($G152&gt;$H152,"EXCEDE","Cumple"))</f>
        <v/>
      </c>
      <c r="J152" s="7">
        <f>IF(OR($F152="",$H152=""),"",IF($F152&gt;=$H152,"LC &gt;= ECA: no concluyente",""))</f>
        <v/>
      </c>
      <c r="K152" s="7">
        <f>IF(OR($G152="",$H152="",$H152=0),"",ROUND($G152/$H152,2))</f>
        <v/>
      </c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7">
        <f>IF(OR($G153="",$H153=""),"",IF($G153&gt;$H153,"EXCEDE","Cumple"))</f>
        <v/>
      </c>
      <c r="J153" s="7">
        <f>IF(OR($F153="",$H153=""),"",IF($F153&gt;=$H153,"LC &gt;= ECA: no concluyente",""))</f>
        <v/>
      </c>
      <c r="K153" s="7">
        <f>IF(OR($G153="",$H153="",$H153=0),"",ROUND($G153/$H153,2))</f>
        <v/>
      </c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7">
        <f>IF(OR($G154="",$H154=""),"",IF($G154&gt;$H154,"EXCEDE","Cumple"))</f>
        <v/>
      </c>
      <c r="J154" s="7">
        <f>IF(OR($F154="",$H154=""),"",IF($F154&gt;=$H154,"LC &gt;= ECA: no concluyente",""))</f>
        <v/>
      </c>
      <c r="K154" s="7">
        <f>IF(OR($G154="",$H154="",$H154=0),"",ROUND($G154/$H154,2))</f>
        <v/>
      </c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7">
        <f>IF(OR($G155="",$H155=""),"",IF($G155&gt;$H155,"EXCEDE","Cumple"))</f>
        <v/>
      </c>
      <c r="J155" s="7">
        <f>IF(OR($F155="",$H155=""),"",IF($F155&gt;=$H155,"LC &gt;= ECA: no concluyente",""))</f>
        <v/>
      </c>
      <c r="K155" s="7">
        <f>IF(OR($G155="",$H155="",$H155=0),"",ROUND($G155/$H155,2))</f>
        <v/>
      </c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7">
        <f>IF(OR($G156="",$H156=""),"",IF($G156&gt;$H156,"EXCEDE","Cumple"))</f>
        <v/>
      </c>
      <c r="J156" s="7">
        <f>IF(OR($F156="",$H156=""),"",IF($F156&gt;=$H156,"LC &gt;= ECA: no concluyente",""))</f>
        <v/>
      </c>
      <c r="K156" s="7">
        <f>IF(OR($G156="",$H156="",$H156=0),"",ROUND($G156/$H156,2))</f>
        <v/>
      </c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7">
        <f>IF(OR($G157="",$H157=""),"",IF($G157&gt;$H157,"EXCEDE","Cumple"))</f>
        <v/>
      </c>
      <c r="J157" s="7">
        <f>IF(OR($F157="",$H157=""),"",IF($F157&gt;=$H157,"LC &gt;= ECA: no concluyente",""))</f>
        <v/>
      </c>
      <c r="K157" s="7">
        <f>IF(OR($G157="",$H157="",$H157=0),"",ROUND($G157/$H157,2))</f>
        <v/>
      </c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7">
        <f>IF(OR($G158="",$H158=""),"",IF($G158&gt;$H158,"EXCEDE","Cumple"))</f>
        <v/>
      </c>
      <c r="J158" s="7">
        <f>IF(OR($F158="",$H158=""),"",IF($F158&gt;=$H158,"LC &gt;= ECA: no concluyente",""))</f>
        <v/>
      </c>
      <c r="K158" s="7">
        <f>IF(OR($G158="",$H158="",$H158=0),"",ROUND($G158/$H158,2))</f>
        <v/>
      </c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7">
        <f>IF(OR($G159="",$H159=""),"",IF($G159&gt;$H159,"EXCEDE","Cumple"))</f>
        <v/>
      </c>
      <c r="J159" s="7">
        <f>IF(OR($F159="",$H159=""),"",IF($F159&gt;=$H159,"LC &gt;= ECA: no concluyente",""))</f>
        <v/>
      </c>
      <c r="K159" s="7">
        <f>IF(OR($G159="",$H159="",$H159=0),"",ROUND($G159/$H159,2))</f>
        <v/>
      </c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7">
        <f>IF(OR($G160="",$H160=""),"",IF($G160&gt;$H160,"EXCEDE","Cumple"))</f>
        <v/>
      </c>
      <c r="J160" s="7">
        <f>IF(OR($F160="",$H160=""),"",IF($F160&gt;=$H160,"LC &gt;= ECA: no concluyente",""))</f>
        <v/>
      </c>
      <c r="K160" s="7">
        <f>IF(OR($G160="",$H160="",$H160=0),"",ROUND($G160/$H160,2))</f>
        <v/>
      </c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7">
        <f>IF(OR($G161="",$H161=""),"",IF($G161&gt;$H161,"EXCEDE","Cumple"))</f>
        <v/>
      </c>
      <c r="J161" s="7">
        <f>IF(OR($F161="",$H161=""),"",IF($F161&gt;=$H161,"LC &gt;= ECA: no concluyente",""))</f>
        <v/>
      </c>
      <c r="K161" s="7">
        <f>IF(OR($G161="",$H161="",$H161=0),"",ROUND($G161/$H161,2))</f>
        <v/>
      </c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7">
        <f>IF(OR($G162="",$H162=""),"",IF($G162&gt;$H162,"EXCEDE","Cumple"))</f>
        <v/>
      </c>
      <c r="J162" s="7">
        <f>IF(OR($F162="",$H162=""),"",IF($F162&gt;=$H162,"LC &gt;= ECA: no concluyente",""))</f>
        <v/>
      </c>
      <c r="K162" s="7">
        <f>IF(OR($G162="",$H162="",$H162=0),"",ROUND($G162/$H162,2))</f>
        <v/>
      </c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7">
        <f>IF(OR($G163="",$H163=""),"",IF($G163&gt;$H163,"EXCEDE","Cumple"))</f>
        <v/>
      </c>
      <c r="J163" s="7">
        <f>IF(OR($F163="",$H163=""),"",IF($F163&gt;=$H163,"LC &gt;= ECA: no concluyente",""))</f>
        <v/>
      </c>
      <c r="K163" s="7">
        <f>IF(OR($G163="",$H163="",$H163=0),"",ROUND($G163/$H163,2))</f>
        <v/>
      </c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7">
        <f>IF(OR($G164="",$H164=""),"",IF($G164&gt;$H164,"EXCEDE","Cumple"))</f>
        <v/>
      </c>
      <c r="J164" s="7">
        <f>IF(OR($F164="",$H164=""),"",IF($F164&gt;=$H164,"LC &gt;= ECA: no concluyente",""))</f>
        <v/>
      </c>
      <c r="K164" s="7">
        <f>IF(OR($G164="",$H164="",$H164=0),"",ROUND($G164/$H164,2))</f>
        <v/>
      </c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7">
        <f>IF(OR($G165="",$H165=""),"",IF($G165&gt;$H165,"EXCEDE","Cumple"))</f>
        <v/>
      </c>
      <c r="J165" s="7">
        <f>IF(OR($F165="",$H165=""),"",IF($F165&gt;=$H165,"LC &gt;= ECA: no concluyente",""))</f>
        <v/>
      </c>
      <c r="K165" s="7">
        <f>IF(OR($G165="",$H165="",$H165=0),"",ROUND($G165/$H165,2))</f>
        <v/>
      </c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7">
        <f>IF(OR($G166="",$H166=""),"",IF($G166&gt;$H166,"EXCEDE","Cumple"))</f>
        <v/>
      </c>
      <c r="J166" s="7">
        <f>IF(OR($F166="",$H166=""),"",IF($F166&gt;=$H166,"LC &gt;= ECA: no concluyente",""))</f>
        <v/>
      </c>
      <c r="K166" s="7">
        <f>IF(OR($G166="",$H166="",$H166=0),"",ROUND($G166/$H166,2))</f>
        <v/>
      </c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7">
        <f>IF(OR($G167="",$H167=""),"",IF($G167&gt;$H167,"EXCEDE","Cumple"))</f>
        <v/>
      </c>
      <c r="J167" s="7">
        <f>IF(OR($F167="",$H167=""),"",IF($F167&gt;=$H167,"LC &gt;= ECA: no concluyente",""))</f>
        <v/>
      </c>
      <c r="K167" s="7">
        <f>IF(OR($G167="",$H167="",$H167=0),"",ROUND($G167/$H167,2))</f>
        <v/>
      </c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7">
        <f>IF(OR($G168="",$H168=""),"",IF($G168&gt;$H168,"EXCEDE","Cumple"))</f>
        <v/>
      </c>
      <c r="J168" s="7">
        <f>IF(OR($F168="",$H168=""),"",IF($F168&gt;=$H168,"LC &gt;= ECA: no concluyente",""))</f>
        <v/>
      </c>
      <c r="K168" s="7">
        <f>IF(OR($G168="",$H168="",$H168=0),"",ROUND($G168/$H168,2))</f>
        <v/>
      </c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7">
        <f>IF(OR($G169="",$H169=""),"",IF($G169&gt;$H169,"EXCEDE","Cumple"))</f>
        <v/>
      </c>
      <c r="J169" s="7">
        <f>IF(OR($F169="",$H169=""),"",IF($F169&gt;=$H169,"LC &gt;= ECA: no concluyente",""))</f>
        <v/>
      </c>
      <c r="K169" s="7">
        <f>IF(OR($G169="",$H169="",$H169=0),"",ROUND($G169/$H169,2))</f>
        <v/>
      </c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7">
        <f>IF(OR($G170="",$H170=""),"",IF($G170&gt;$H170,"EXCEDE","Cumple"))</f>
        <v/>
      </c>
      <c r="J170" s="7">
        <f>IF(OR($F170="",$H170=""),"",IF($F170&gt;=$H170,"LC &gt;= ECA: no concluyente",""))</f>
        <v/>
      </c>
      <c r="K170" s="7">
        <f>IF(OR($G170="",$H170="",$H170=0),"",ROUND($G170/$H170,2))</f>
        <v/>
      </c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7">
        <f>IF(OR($G171="",$H171=""),"",IF($G171&gt;$H171,"EXCEDE","Cumple"))</f>
        <v/>
      </c>
      <c r="J171" s="7">
        <f>IF(OR($F171="",$H171=""),"",IF($F171&gt;=$H171,"LC &gt;= ECA: no concluyente",""))</f>
        <v/>
      </c>
      <c r="K171" s="7">
        <f>IF(OR($G171="",$H171="",$H171=0),"",ROUND($G171/$H171,2))</f>
        <v/>
      </c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7">
        <f>IF(OR($G172="",$H172=""),"",IF($G172&gt;$H172,"EXCEDE","Cumple"))</f>
        <v/>
      </c>
      <c r="J172" s="7">
        <f>IF(OR($F172="",$H172=""),"",IF($F172&gt;=$H172,"LC &gt;= ECA: no concluyente",""))</f>
        <v/>
      </c>
      <c r="K172" s="7">
        <f>IF(OR($G172="",$H172="",$H172=0),"",ROUND($G172/$H172,2))</f>
        <v/>
      </c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7">
        <f>IF(OR($G173="",$H173=""),"",IF($G173&gt;$H173,"EXCEDE","Cumple"))</f>
        <v/>
      </c>
      <c r="J173" s="7">
        <f>IF(OR($F173="",$H173=""),"",IF($F173&gt;=$H173,"LC &gt;= ECA: no concluyente",""))</f>
        <v/>
      </c>
      <c r="K173" s="7">
        <f>IF(OR($G173="",$H173="",$H173=0),"",ROUND($G173/$H173,2))</f>
        <v/>
      </c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7">
        <f>IF(OR($G174="",$H174=""),"",IF($G174&gt;$H174,"EXCEDE","Cumple"))</f>
        <v/>
      </c>
      <c r="J174" s="7">
        <f>IF(OR($F174="",$H174=""),"",IF($F174&gt;=$H174,"LC &gt;= ECA: no concluyente",""))</f>
        <v/>
      </c>
      <c r="K174" s="7">
        <f>IF(OR($G174="",$H174="",$H174=0),"",ROUND($G174/$H174,2))</f>
        <v/>
      </c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7">
        <f>IF(OR($G175="",$H175=""),"",IF($G175&gt;$H175,"EXCEDE","Cumple"))</f>
        <v/>
      </c>
      <c r="J175" s="7">
        <f>IF(OR($F175="",$H175=""),"",IF($F175&gt;=$H175,"LC &gt;= ECA: no concluyente",""))</f>
        <v/>
      </c>
      <c r="K175" s="7">
        <f>IF(OR($G175="",$H175="",$H175=0),"",ROUND($G175/$H175,2))</f>
        <v/>
      </c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7">
        <f>IF(OR($G176="",$H176=""),"",IF($G176&gt;$H176,"EXCEDE","Cumple"))</f>
        <v/>
      </c>
      <c r="J176" s="7">
        <f>IF(OR($F176="",$H176=""),"",IF($F176&gt;=$H176,"LC &gt;= ECA: no concluyente",""))</f>
        <v/>
      </c>
      <c r="K176" s="7">
        <f>IF(OR($G176="",$H176="",$H176=0),"",ROUND($G176/$H176,2))</f>
        <v/>
      </c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7">
        <f>IF(OR($G177="",$H177=""),"",IF($G177&gt;$H177,"EXCEDE","Cumple"))</f>
        <v/>
      </c>
      <c r="J177" s="7">
        <f>IF(OR($F177="",$H177=""),"",IF($F177&gt;=$H177,"LC &gt;= ECA: no concluyente",""))</f>
        <v/>
      </c>
      <c r="K177" s="7">
        <f>IF(OR($G177="",$H177="",$H177=0),"",ROUND($G177/$H177,2))</f>
        <v/>
      </c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7">
        <f>IF(OR($G178="",$H178=""),"",IF($G178&gt;$H178,"EXCEDE","Cumple"))</f>
        <v/>
      </c>
      <c r="J178" s="7">
        <f>IF(OR($F178="",$H178=""),"",IF($F178&gt;=$H178,"LC &gt;= ECA: no concluyente",""))</f>
        <v/>
      </c>
      <c r="K178" s="7">
        <f>IF(OR($G178="",$H178="",$H178=0),"",ROUND($G178/$H178,2))</f>
        <v/>
      </c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7">
        <f>IF(OR($G179="",$H179=""),"",IF($G179&gt;$H179,"EXCEDE","Cumple"))</f>
        <v/>
      </c>
      <c r="J179" s="7">
        <f>IF(OR($F179="",$H179=""),"",IF($F179&gt;=$H179,"LC &gt;= ECA: no concluyente",""))</f>
        <v/>
      </c>
      <c r="K179" s="7">
        <f>IF(OR($G179="",$H179="",$H179=0),"",ROUND($G179/$H179,2))</f>
        <v/>
      </c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7">
        <f>IF(OR($G180="",$H180=""),"",IF($G180&gt;$H180,"EXCEDE","Cumple"))</f>
        <v/>
      </c>
      <c r="J180" s="7">
        <f>IF(OR($F180="",$H180=""),"",IF($F180&gt;=$H180,"LC &gt;= ECA: no concluyente",""))</f>
        <v/>
      </c>
      <c r="K180" s="7">
        <f>IF(OR($G180="",$H180="",$H180=0),"",ROUND($G180/$H180,2))</f>
        <v/>
      </c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7">
        <f>IF(OR($G181="",$H181=""),"",IF($G181&gt;$H181,"EXCEDE","Cumple"))</f>
        <v/>
      </c>
      <c r="J181" s="7">
        <f>IF(OR($F181="",$H181=""),"",IF($F181&gt;=$H181,"LC &gt;= ECA: no concluyente",""))</f>
        <v/>
      </c>
      <c r="K181" s="7">
        <f>IF(OR($G181="",$H181="",$H181=0),"",ROUND($G181/$H181,2))</f>
        <v/>
      </c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7">
        <f>IF(OR($G182="",$H182=""),"",IF($G182&gt;$H182,"EXCEDE","Cumple"))</f>
        <v/>
      </c>
      <c r="J182" s="7">
        <f>IF(OR($F182="",$H182=""),"",IF($F182&gt;=$H182,"LC &gt;= ECA: no concluyente",""))</f>
        <v/>
      </c>
      <c r="K182" s="7">
        <f>IF(OR($G182="",$H182="",$H182=0),"",ROUND($G182/$H182,2))</f>
        <v/>
      </c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7">
        <f>IF(OR($G183="",$H183=""),"",IF($G183&gt;$H183,"EXCEDE","Cumple"))</f>
        <v/>
      </c>
      <c r="J183" s="7">
        <f>IF(OR($F183="",$H183=""),"",IF($F183&gt;=$H183,"LC &gt;= ECA: no concluyente",""))</f>
        <v/>
      </c>
      <c r="K183" s="7">
        <f>IF(OR($G183="",$H183="",$H183=0),"",ROUND($G183/$H183,2))</f>
        <v/>
      </c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7">
        <f>IF(OR($G184="",$H184=""),"",IF($G184&gt;$H184,"EXCEDE","Cumple"))</f>
        <v/>
      </c>
      <c r="J184" s="7">
        <f>IF(OR($F184="",$H184=""),"",IF($F184&gt;=$H184,"LC &gt;= ECA: no concluyente",""))</f>
        <v/>
      </c>
      <c r="K184" s="7">
        <f>IF(OR($G184="",$H184="",$H184=0),"",ROUND($G184/$H184,2))</f>
        <v/>
      </c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7">
        <f>IF(OR($G185="",$H185=""),"",IF($G185&gt;$H185,"EXCEDE","Cumple"))</f>
        <v/>
      </c>
      <c r="J185" s="7">
        <f>IF(OR($F185="",$H185=""),"",IF($F185&gt;=$H185,"LC &gt;= ECA: no concluyente",""))</f>
        <v/>
      </c>
      <c r="K185" s="7">
        <f>IF(OR($G185="",$H185="",$H185=0),"",ROUND($G185/$H185,2))</f>
        <v/>
      </c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7">
        <f>IF(OR($G186="",$H186=""),"",IF($G186&gt;$H186,"EXCEDE","Cumple"))</f>
        <v/>
      </c>
      <c r="J186" s="7">
        <f>IF(OR($F186="",$H186=""),"",IF($F186&gt;=$H186,"LC &gt;= ECA: no concluyente",""))</f>
        <v/>
      </c>
      <c r="K186" s="7">
        <f>IF(OR($G186="",$H186="",$H186=0),"",ROUND($G186/$H186,2))</f>
        <v/>
      </c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7">
        <f>IF(OR($G187="",$H187=""),"",IF($G187&gt;$H187,"EXCEDE","Cumple"))</f>
        <v/>
      </c>
      <c r="J187" s="7">
        <f>IF(OR($F187="",$H187=""),"",IF($F187&gt;=$H187,"LC &gt;= ECA: no concluyente",""))</f>
        <v/>
      </c>
      <c r="K187" s="7">
        <f>IF(OR($G187="",$H187="",$H187=0),"",ROUND($G187/$H187,2))</f>
        <v/>
      </c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7">
        <f>IF(OR($G188="",$H188=""),"",IF($G188&gt;$H188,"EXCEDE","Cumple"))</f>
        <v/>
      </c>
      <c r="J188" s="7">
        <f>IF(OR($F188="",$H188=""),"",IF($F188&gt;=$H188,"LC &gt;= ECA: no concluyente",""))</f>
        <v/>
      </c>
      <c r="K188" s="7">
        <f>IF(OR($G188="",$H188="",$H188=0),"",ROUND($G188/$H188,2))</f>
        <v/>
      </c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7">
        <f>IF(OR($G189="",$H189=""),"",IF($G189&gt;$H189,"EXCEDE","Cumple"))</f>
        <v/>
      </c>
      <c r="J189" s="7">
        <f>IF(OR($F189="",$H189=""),"",IF($F189&gt;=$H189,"LC &gt;= ECA: no concluyente",""))</f>
        <v/>
      </c>
      <c r="K189" s="7">
        <f>IF(OR($G189="",$H189="",$H189=0),"",ROUND($G189/$H189,2))</f>
        <v/>
      </c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7">
        <f>IF(OR($G190="",$H190=""),"",IF($G190&gt;$H190,"EXCEDE","Cumple"))</f>
        <v/>
      </c>
      <c r="J190" s="7">
        <f>IF(OR($F190="",$H190=""),"",IF($F190&gt;=$H190,"LC &gt;= ECA: no concluyente",""))</f>
        <v/>
      </c>
      <c r="K190" s="7">
        <f>IF(OR($G190="",$H190="",$H190=0),"",ROUND($G190/$H190,2))</f>
        <v/>
      </c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7">
        <f>IF(OR($G191="",$H191=""),"",IF($G191&gt;$H191,"EXCEDE","Cumple"))</f>
        <v/>
      </c>
      <c r="J191" s="7">
        <f>IF(OR($F191="",$H191=""),"",IF($F191&gt;=$H191,"LC &gt;= ECA: no concluyente",""))</f>
        <v/>
      </c>
      <c r="K191" s="7">
        <f>IF(OR($G191="",$H191="",$H191=0),"",ROUND($G191/$H191,2))</f>
        <v/>
      </c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7">
        <f>IF(OR($G192="",$H192=""),"",IF($G192&gt;$H192,"EXCEDE","Cumple"))</f>
        <v/>
      </c>
      <c r="J192" s="7">
        <f>IF(OR($F192="",$H192=""),"",IF($F192&gt;=$H192,"LC &gt;= ECA: no concluyente",""))</f>
        <v/>
      </c>
      <c r="K192" s="7">
        <f>IF(OR($G192="",$H192="",$H192=0),"",ROUND($G192/$H192,2))</f>
        <v/>
      </c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7">
        <f>IF(OR($G193="",$H193=""),"",IF($G193&gt;$H193,"EXCEDE","Cumple"))</f>
        <v/>
      </c>
      <c r="J193" s="7">
        <f>IF(OR($F193="",$H193=""),"",IF($F193&gt;=$H193,"LC &gt;= ECA: no concluyente",""))</f>
        <v/>
      </c>
      <c r="K193" s="7">
        <f>IF(OR($G193="",$H193="",$H193=0),"",ROUND($G193/$H193,2))</f>
        <v/>
      </c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7">
        <f>IF(OR($G194="",$H194=""),"",IF($G194&gt;$H194,"EXCEDE","Cumple"))</f>
        <v/>
      </c>
      <c r="J194" s="7">
        <f>IF(OR($F194="",$H194=""),"",IF($F194&gt;=$H194,"LC &gt;= ECA: no concluyente",""))</f>
        <v/>
      </c>
      <c r="K194" s="7">
        <f>IF(OR($G194="",$H194="",$H194=0),"",ROUND($G194/$H194,2))</f>
        <v/>
      </c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7">
        <f>IF(OR($G195="",$H195=""),"",IF($G195&gt;$H195,"EXCEDE","Cumple"))</f>
        <v/>
      </c>
      <c r="J195" s="7">
        <f>IF(OR($F195="",$H195=""),"",IF($F195&gt;=$H195,"LC &gt;= ECA: no concluyente",""))</f>
        <v/>
      </c>
      <c r="K195" s="7">
        <f>IF(OR($G195="",$H195="",$H195=0),"",ROUND($G195/$H195,2))</f>
        <v/>
      </c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7">
        <f>IF(OR($G196="",$H196=""),"",IF($G196&gt;$H196,"EXCEDE","Cumple"))</f>
        <v/>
      </c>
      <c r="J196" s="7">
        <f>IF(OR($F196="",$H196=""),"",IF($F196&gt;=$H196,"LC &gt;= ECA: no concluyente",""))</f>
        <v/>
      </c>
      <c r="K196" s="7">
        <f>IF(OR($G196="",$H196="",$H196=0),"",ROUND($G196/$H196,2))</f>
        <v/>
      </c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7">
        <f>IF(OR($G197="",$H197=""),"",IF($G197&gt;$H197,"EXCEDE","Cumple"))</f>
        <v/>
      </c>
      <c r="J197" s="7">
        <f>IF(OR($F197="",$H197=""),"",IF($F197&gt;=$H197,"LC &gt;= ECA: no concluyente",""))</f>
        <v/>
      </c>
      <c r="K197" s="7">
        <f>IF(OR($G197="",$H197="",$H197=0),"",ROUND($G197/$H197,2))</f>
        <v/>
      </c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7">
        <f>IF(OR($G198="",$H198=""),"",IF($G198&gt;$H198,"EXCEDE","Cumple"))</f>
        <v/>
      </c>
      <c r="J198" s="7">
        <f>IF(OR($F198="",$H198=""),"",IF($F198&gt;=$H198,"LC &gt;= ECA: no concluyente",""))</f>
        <v/>
      </c>
      <c r="K198" s="7">
        <f>IF(OR($G198="",$H198="",$H198=0),"",ROUND($G198/$H198,2))</f>
        <v/>
      </c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7">
        <f>IF(OR($G199="",$H199=""),"",IF($G199&gt;$H199,"EXCEDE","Cumple"))</f>
        <v/>
      </c>
      <c r="J199" s="7">
        <f>IF(OR($F199="",$H199=""),"",IF($F199&gt;=$H199,"LC &gt;= ECA: no concluyente",""))</f>
        <v/>
      </c>
      <c r="K199" s="7">
        <f>IF(OR($G199="",$H199="",$H199=0),"",ROUND($G199/$H199,2))</f>
        <v/>
      </c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7">
        <f>IF(OR($G200="",$H200=""),"",IF($G200&gt;$H200,"EXCEDE","Cumple"))</f>
        <v/>
      </c>
      <c r="J200" s="7">
        <f>IF(OR($F200="",$H200=""),"",IF($F200&gt;=$H200,"LC &gt;= ECA: no concluyente",""))</f>
        <v/>
      </c>
      <c r="K200" s="7">
        <f>IF(OR($G200="",$H200="",$H200=0),"",ROUND($G200/$H200,2))</f>
        <v/>
      </c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7">
        <f>IF(OR($G201="",$H201=""),"",IF($G201&gt;$H201,"EXCEDE","Cumple"))</f>
        <v/>
      </c>
      <c r="J201" s="7">
        <f>IF(OR($F201="",$H201=""),"",IF($F201&gt;=$H201,"LC &gt;= ECA: no concluyente",""))</f>
        <v/>
      </c>
      <c r="K201" s="7">
        <f>IF(OR($G201="",$H201="",$H201=0),"",ROUND($G201/$H201,2))</f>
        <v/>
      </c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7">
        <f>IF(OR($G202="",$H202=""),"",IF($G202&gt;$H202,"EXCEDE","Cumple"))</f>
        <v/>
      </c>
      <c r="J202" s="7">
        <f>IF(OR($F202="",$H202=""),"",IF($F202&gt;=$H202,"LC &gt;= ECA: no concluyente",""))</f>
        <v/>
      </c>
      <c r="K202" s="7">
        <f>IF(OR($G202="",$H202="",$H202=0),"",ROUND($G202/$H202,2))</f>
        <v/>
      </c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7">
        <f>IF(OR($G203="",$H203=""),"",IF($G203&gt;$H203,"EXCEDE","Cumple"))</f>
        <v/>
      </c>
      <c r="J203" s="7">
        <f>IF(OR($F203="",$H203=""),"",IF($F203&gt;=$H203,"LC &gt;= ECA: no concluyente",""))</f>
        <v/>
      </c>
      <c r="K203" s="7">
        <f>IF(OR($G203="",$H203="",$H203=0),"",ROUND($G203/$H203,2))</f>
        <v/>
      </c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7">
        <f>IF(OR($G204="",$H204=""),"",IF($G204&gt;$H204,"EXCEDE","Cumple"))</f>
        <v/>
      </c>
      <c r="J204" s="7">
        <f>IF(OR($F204="",$H204=""),"",IF($F204&gt;=$H204,"LC &gt;= ECA: no concluyente",""))</f>
        <v/>
      </c>
      <c r="K204" s="7">
        <f>IF(OR($G204="",$H204="",$H204=0),"",ROUND($G204/$H204,2))</f>
        <v/>
      </c>
    </row>
  </sheetData>
  <conditionalFormatting sqref="I5:I204">
    <cfRule type="cellIs" priority="1" operator="equal" dxfId="0">
      <formula>"EXCEDE"</formula>
    </cfRule>
    <cfRule type="cellIs" priority="2" operator="equal" dxfId="1">
      <formula>"Cumple"</formula>
    </cfRule>
  </conditionalFormatting>
  <conditionalFormatting sqref="J5:J204">
    <cfRule type="expression" priority="3" dxfId="2">
      <formula>LEN($J5)&gt;0</formula>
    </cfRule>
  </conditionalFormatting>
  <dataValidations count="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6" customWidth="1" min="4" max="4"/>
    <col width="4" customWidth="1" min="5" max="5"/>
    <col width="22" customWidth="1" min="6" max="6"/>
    <col width="14" customWidth="1" min="7" max="7"/>
    <col width="14" customWidth="1" min="8" max="8"/>
    <col width="16" customWidth="1" min="9" max="9"/>
    <col width="4" customWidth="1" min="10" max="10"/>
  </cols>
  <sheetData>
    <row r="1">
      <c r="A1" s="1" t="inlineStr">
        <is>
          <t>TABLERO DE RESULTADOS · CALIDAD DEL AGUA</t>
        </is>
      </c>
    </row>
    <row r="2">
      <c r="A2" s="2" t="inlineStr">
        <is>
          <t>Escribe abajo los códigos de estación y los parámetros tal como aparecen en la hoja «Datos». Todo lo demás se calcula solo.</t>
        </is>
      </c>
    </row>
    <row r="4">
      <c r="A4" s="8">
        <f>(COUNTIF(Datos!$I$5:$I$204,"Cumple")+COUNTIF(Datos!$I$5:$I$204,"EXCEDE"))</f>
        <v/>
      </c>
      <c r="C4" s="8">
        <f>COUNTIF(Datos!$I$5:$I$204,"EXCEDE")</f>
        <v/>
      </c>
      <c r="E4" s="8">
        <f>IF((COUNTIF(Datos!$I$5:$I$204,"Cumple")+COUNTIF(Datos!$I$5:$I$204,"EXCEDE"))=0,"—",ROUND(COUNTIF(Datos!$I$5:$I$204,"Cumple")/(COUNTIF(Datos!$I$5:$I$204,"Cumple")+COUNTIF(Datos!$I$5:$I$204,"EXCEDE"))*100,1)&amp;"%")</f>
        <v/>
      </c>
      <c r="G4" s="8">
        <f>COUNTIF(Datos!$J$5:$J$204,"LC*")</f>
        <v/>
      </c>
    </row>
    <row r="5">
      <c r="A5" s="9" t="inlineStr">
        <is>
          <t>RESULTADOS EVALUADOS</t>
        </is>
      </c>
      <c r="C5" s="9" t="inlineStr">
        <is>
          <t>EXCEDENCIAS</t>
        </is>
      </c>
      <c r="E5" s="9" t="inlineStr">
        <is>
          <t>CUMPLIMIENTO</t>
        </is>
      </c>
      <c r="G5" s="9" t="inlineStr">
        <is>
          <t>ALERTAS LC ≥ ECA</t>
        </is>
      </c>
    </row>
    <row r="7">
      <c r="A7" s="3" t="inlineStr">
        <is>
          <t>Por estación</t>
        </is>
      </c>
    </row>
    <row r="8">
      <c r="A8" s="5" t="inlineStr">
        <is>
          <t>Estación</t>
        </is>
      </c>
      <c r="B8" s="5" t="inlineStr">
        <is>
          <t>Evaluados</t>
        </is>
      </c>
      <c r="C8" s="5" t="inlineStr">
        <is>
          <t>Excedencias</t>
        </is>
      </c>
      <c r="D8" s="5" t="inlineStr">
        <is>
          <t>% cumplimiento</t>
        </is>
      </c>
    </row>
    <row r="9">
      <c r="A9" s="10" t="n"/>
      <c r="B9" s="11">
        <f>IF($A9="","",COUNTIFS(Datos!$A$5:$A$204,$A9,Datos!$I$5:$I$204,"Cumple")+COUNTIFS(Datos!$A$5:$A$204,$A9,Datos!$I$5:$I$204,"EXCEDE"))</f>
        <v/>
      </c>
      <c r="C9" s="11">
        <f>IF($A9="","",COUNTIFS(Datos!$A$5:$A$204,$A9,Datos!$I$5:$I$204,"EXCEDE"))</f>
        <v/>
      </c>
      <c r="D9" s="11">
        <f>IF(OR($A9="",$B9=0),"",ROUND(COUNTIFS(Datos!$A$5:$A$204,$A9,Datos!$I$5:$I$204,"Cumple")/$B9*100,1))</f>
        <v/>
      </c>
    </row>
    <row r="10">
      <c r="A10" s="10" t="n"/>
      <c r="B10" s="11">
        <f>IF($A10="","",COUNTIFS(Datos!$A$5:$A$204,$A10,Datos!$I$5:$I$204,"Cumple")+COUNTIFS(Datos!$A$5:$A$204,$A10,Datos!$I$5:$I$204,"EXCEDE"))</f>
        <v/>
      </c>
      <c r="C10" s="11">
        <f>IF($A10="","",COUNTIFS(Datos!$A$5:$A$204,$A10,Datos!$I$5:$I$204,"EXCEDE"))</f>
        <v/>
      </c>
      <c r="D10" s="11">
        <f>IF(OR($A10="",$B10=0),"",ROUND(COUNTIFS(Datos!$A$5:$A$204,$A10,Datos!$I$5:$I$204,"Cumple")/$B10*100,1))</f>
        <v/>
      </c>
    </row>
    <row r="11">
      <c r="A11" s="10" t="n"/>
      <c r="B11" s="11">
        <f>IF($A11="","",COUNTIFS(Datos!$A$5:$A$204,$A11,Datos!$I$5:$I$204,"Cumple")+COUNTIFS(Datos!$A$5:$A$204,$A11,Datos!$I$5:$I$204,"EXCEDE"))</f>
        <v/>
      </c>
      <c r="C11" s="11">
        <f>IF($A11="","",COUNTIFS(Datos!$A$5:$A$204,$A11,Datos!$I$5:$I$204,"EXCEDE"))</f>
        <v/>
      </c>
      <c r="D11" s="11">
        <f>IF(OR($A11="",$B11=0),"",ROUND(COUNTIFS(Datos!$A$5:$A$204,$A11,Datos!$I$5:$I$204,"Cumple")/$B11*100,1))</f>
        <v/>
      </c>
    </row>
    <row r="12">
      <c r="A12" s="10" t="n"/>
      <c r="B12" s="11">
        <f>IF($A12="","",COUNTIFS(Datos!$A$5:$A$204,$A12,Datos!$I$5:$I$204,"Cumple")+COUNTIFS(Datos!$A$5:$A$204,$A12,Datos!$I$5:$I$204,"EXCEDE"))</f>
        <v/>
      </c>
      <c r="C12" s="11">
        <f>IF($A12="","",COUNTIFS(Datos!$A$5:$A$204,$A12,Datos!$I$5:$I$204,"EXCEDE"))</f>
        <v/>
      </c>
      <c r="D12" s="11">
        <f>IF(OR($A12="",$B12=0),"",ROUND(COUNTIFS(Datos!$A$5:$A$204,$A12,Datos!$I$5:$I$204,"Cumple")/$B12*100,1))</f>
        <v/>
      </c>
    </row>
    <row r="13">
      <c r="A13" s="10" t="n"/>
      <c r="B13" s="11">
        <f>IF($A13="","",COUNTIFS(Datos!$A$5:$A$204,$A13,Datos!$I$5:$I$204,"Cumple")+COUNTIFS(Datos!$A$5:$A$204,$A13,Datos!$I$5:$I$204,"EXCEDE"))</f>
        <v/>
      </c>
      <c r="C13" s="11">
        <f>IF($A13="","",COUNTIFS(Datos!$A$5:$A$204,$A13,Datos!$I$5:$I$204,"EXCEDE"))</f>
        <v/>
      </c>
      <c r="D13" s="11">
        <f>IF(OR($A13="",$B13=0),"",ROUND(COUNTIFS(Datos!$A$5:$A$204,$A13,Datos!$I$5:$I$204,"Cumple")/$B13*100,1))</f>
        <v/>
      </c>
    </row>
    <row r="14">
      <c r="A14" s="10" t="n"/>
      <c r="B14" s="11">
        <f>IF($A14="","",COUNTIFS(Datos!$A$5:$A$204,$A14,Datos!$I$5:$I$204,"Cumple")+COUNTIFS(Datos!$A$5:$A$204,$A14,Datos!$I$5:$I$204,"EXCEDE"))</f>
        <v/>
      </c>
      <c r="C14" s="11">
        <f>IF($A14="","",COUNTIFS(Datos!$A$5:$A$204,$A14,Datos!$I$5:$I$204,"EXCEDE"))</f>
        <v/>
      </c>
      <c r="D14" s="11">
        <f>IF(OR($A14="",$B14=0),"",ROUND(COUNTIFS(Datos!$A$5:$A$204,$A14,Datos!$I$5:$I$204,"Cumple")/$B14*100,1))</f>
        <v/>
      </c>
    </row>
    <row r="15">
      <c r="A15" s="10" t="n"/>
      <c r="B15" s="11">
        <f>IF($A15="","",COUNTIFS(Datos!$A$5:$A$204,$A15,Datos!$I$5:$I$204,"Cumple")+COUNTIFS(Datos!$A$5:$A$204,$A15,Datos!$I$5:$I$204,"EXCEDE"))</f>
        <v/>
      </c>
      <c r="C15" s="11">
        <f>IF($A15="","",COUNTIFS(Datos!$A$5:$A$204,$A15,Datos!$I$5:$I$204,"EXCEDE"))</f>
        <v/>
      </c>
      <c r="D15" s="11">
        <f>IF(OR($A15="",$B15=0),"",ROUND(COUNTIFS(Datos!$A$5:$A$204,$A15,Datos!$I$5:$I$204,"Cumple")/$B15*100,1))</f>
        <v/>
      </c>
    </row>
    <row r="16">
      <c r="A16" s="10" t="n"/>
      <c r="B16" s="11">
        <f>IF($A16="","",COUNTIFS(Datos!$A$5:$A$204,$A16,Datos!$I$5:$I$204,"Cumple")+COUNTIFS(Datos!$A$5:$A$204,$A16,Datos!$I$5:$I$204,"EXCEDE"))</f>
        <v/>
      </c>
      <c r="C16" s="11">
        <f>IF($A16="","",COUNTIFS(Datos!$A$5:$A$204,$A16,Datos!$I$5:$I$204,"EXCEDE"))</f>
        <v/>
      </c>
      <c r="D16" s="11">
        <f>IF(OR($A16="",$B16=0),"",ROUND(COUNTIFS(Datos!$A$5:$A$204,$A16,Datos!$I$5:$I$204,"Cumple")/$B16*100,1))</f>
        <v/>
      </c>
    </row>
    <row r="17">
      <c r="A17" s="10" t="n"/>
      <c r="B17" s="11">
        <f>IF($A17="","",COUNTIFS(Datos!$A$5:$A$204,$A17,Datos!$I$5:$I$204,"Cumple")+COUNTIFS(Datos!$A$5:$A$204,$A17,Datos!$I$5:$I$204,"EXCEDE"))</f>
        <v/>
      </c>
      <c r="C17" s="11">
        <f>IF($A17="","",COUNTIFS(Datos!$A$5:$A$204,$A17,Datos!$I$5:$I$204,"EXCEDE"))</f>
        <v/>
      </c>
      <c r="D17" s="11">
        <f>IF(OR($A17="",$B17=0),"",ROUND(COUNTIFS(Datos!$A$5:$A$204,$A17,Datos!$I$5:$I$204,"Cumple")/$B17*100,1))</f>
        <v/>
      </c>
    </row>
    <row r="18">
      <c r="A18" s="10" t="n"/>
      <c r="B18" s="11">
        <f>IF($A18="","",COUNTIFS(Datos!$A$5:$A$204,$A18,Datos!$I$5:$I$204,"Cumple")+COUNTIFS(Datos!$A$5:$A$204,$A18,Datos!$I$5:$I$204,"EXCEDE"))</f>
        <v/>
      </c>
      <c r="C18" s="11">
        <f>IF($A18="","",COUNTIFS(Datos!$A$5:$A$204,$A18,Datos!$I$5:$I$204,"EXCEDE"))</f>
        <v/>
      </c>
      <c r="D18" s="11">
        <f>IF(OR($A18="",$B18=0),"",ROUND(COUNTIFS(Datos!$A$5:$A$204,$A18,Datos!$I$5:$I$204,"Cumple")/$B18*100,1))</f>
        <v/>
      </c>
    </row>
    <row r="19">
      <c r="A19" s="10" t="n"/>
      <c r="B19" s="11">
        <f>IF($A19="","",COUNTIFS(Datos!$A$5:$A$204,$A19,Datos!$I$5:$I$204,"Cumple")+COUNTIFS(Datos!$A$5:$A$204,$A19,Datos!$I$5:$I$204,"EXCEDE"))</f>
        <v/>
      </c>
      <c r="C19" s="11">
        <f>IF($A19="","",COUNTIFS(Datos!$A$5:$A$204,$A19,Datos!$I$5:$I$204,"EXCEDE"))</f>
        <v/>
      </c>
      <c r="D19" s="11">
        <f>IF(OR($A19="",$B19=0),"",ROUND(COUNTIFS(Datos!$A$5:$A$204,$A19,Datos!$I$5:$I$204,"Cumple")/$B19*100,1))</f>
        <v/>
      </c>
    </row>
    <row r="21">
      <c r="A21" s="3" t="inlineStr">
        <is>
          <t>Por parámetro</t>
        </is>
      </c>
    </row>
    <row r="22">
      <c r="A22" s="5" t="inlineStr">
        <is>
          <t>Parámetro</t>
        </is>
      </c>
      <c r="B22" s="5" t="inlineStr">
        <is>
          <t>Evaluados</t>
        </is>
      </c>
      <c r="C22" s="5" t="inlineStr">
        <is>
          <t>Excedencias</t>
        </is>
      </c>
      <c r="D22" s="5" t="inlineStr">
        <is>
          <t>Máx. veces el ECA</t>
        </is>
      </c>
    </row>
    <row r="23">
      <c r="A23" s="10" t="n"/>
      <c r="B23" s="11">
        <f>IF($A23="","",COUNTIFS(Datos!$C$5:$C$204,$A23,Datos!$I$5:$I$204,"Cumple")+COUNTIFS(Datos!$C$5:$C$204,$A23,Datos!$I$5:$I$204,"EXCEDE"))</f>
        <v/>
      </c>
      <c r="C23" s="11">
        <f>IF($A23="","",COUNTIFS(Datos!$C$5:$C$204,$A23,Datos!$I$5:$I$204,"EXCEDE"))</f>
        <v/>
      </c>
      <c r="D23" s="11">
        <f>IF($A23="","",IFERROR(ROUND(SUMPRODUCT(MAX((Datos!$C$5:$C$204=$A23)*N(Datos!$K$5:$K$204))),2),""))</f>
        <v/>
      </c>
    </row>
    <row r="24">
      <c r="A24" s="10" t="n"/>
      <c r="B24" s="11">
        <f>IF($A24="","",COUNTIFS(Datos!$C$5:$C$204,$A24,Datos!$I$5:$I$204,"Cumple")+COUNTIFS(Datos!$C$5:$C$204,$A24,Datos!$I$5:$I$204,"EXCEDE"))</f>
        <v/>
      </c>
      <c r="C24" s="11">
        <f>IF($A24="","",COUNTIFS(Datos!$C$5:$C$204,$A24,Datos!$I$5:$I$204,"EXCEDE"))</f>
        <v/>
      </c>
      <c r="D24" s="11">
        <f>IF($A24="","",IFERROR(ROUND(SUMPRODUCT(MAX((Datos!$C$5:$C$204=$A24)*N(Datos!$K$5:$K$204))),2),""))</f>
        <v/>
      </c>
    </row>
    <row r="25">
      <c r="A25" s="10" t="n"/>
      <c r="B25" s="11">
        <f>IF($A25="","",COUNTIFS(Datos!$C$5:$C$204,$A25,Datos!$I$5:$I$204,"Cumple")+COUNTIFS(Datos!$C$5:$C$204,$A25,Datos!$I$5:$I$204,"EXCEDE"))</f>
        <v/>
      </c>
      <c r="C25" s="11">
        <f>IF($A25="","",COUNTIFS(Datos!$C$5:$C$204,$A25,Datos!$I$5:$I$204,"EXCEDE"))</f>
        <v/>
      </c>
      <c r="D25" s="11">
        <f>IF($A25="","",IFERROR(ROUND(SUMPRODUCT(MAX((Datos!$C$5:$C$204=$A25)*N(Datos!$K$5:$K$204))),2),""))</f>
        <v/>
      </c>
    </row>
    <row r="26">
      <c r="A26" s="10" t="n"/>
      <c r="B26" s="11">
        <f>IF($A26="","",COUNTIFS(Datos!$C$5:$C$204,$A26,Datos!$I$5:$I$204,"Cumple")+COUNTIFS(Datos!$C$5:$C$204,$A26,Datos!$I$5:$I$204,"EXCEDE"))</f>
        <v/>
      </c>
      <c r="C26" s="11">
        <f>IF($A26="","",COUNTIFS(Datos!$C$5:$C$204,$A26,Datos!$I$5:$I$204,"EXCEDE"))</f>
        <v/>
      </c>
      <c r="D26" s="11">
        <f>IF($A26="","",IFERROR(ROUND(SUMPRODUCT(MAX((Datos!$C$5:$C$204=$A26)*N(Datos!$K$5:$K$204))),2),""))</f>
        <v/>
      </c>
    </row>
    <row r="27">
      <c r="A27" s="10" t="n"/>
      <c r="B27" s="11">
        <f>IF($A27="","",COUNTIFS(Datos!$C$5:$C$204,$A27,Datos!$I$5:$I$204,"Cumple")+COUNTIFS(Datos!$C$5:$C$204,$A27,Datos!$I$5:$I$204,"EXCEDE"))</f>
        <v/>
      </c>
      <c r="C27" s="11">
        <f>IF($A27="","",COUNTIFS(Datos!$C$5:$C$204,$A27,Datos!$I$5:$I$204,"EXCEDE"))</f>
        <v/>
      </c>
      <c r="D27" s="11">
        <f>IF($A27="","",IFERROR(ROUND(SUMPRODUCT(MAX((Datos!$C$5:$C$204=$A27)*N(Datos!$K$5:$K$204))),2),""))</f>
        <v/>
      </c>
    </row>
    <row r="28">
      <c r="A28" s="10" t="n"/>
      <c r="B28" s="11">
        <f>IF($A28="","",COUNTIFS(Datos!$C$5:$C$204,$A28,Datos!$I$5:$I$204,"Cumple")+COUNTIFS(Datos!$C$5:$C$204,$A28,Datos!$I$5:$I$204,"EXCEDE"))</f>
        <v/>
      </c>
      <c r="C28" s="11">
        <f>IF($A28="","",COUNTIFS(Datos!$C$5:$C$204,$A28,Datos!$I$5:$I$204,"EXCEDE"))</f>
        <v/>
      </c>
      <c r="D28" s="11">
        <f>IF($A28="","",IFERROR(ROUND(SUMPRODUCT(MAX((Datos!$C$5:$C$204=$A28)*N(Datos!$K$5:$K$204))),2),""))</f>
        <v/>
      </c>
    </row>
    <row r="29">
      <c r="A29" s="10" t="n"/>
      <c r="B29" s="11">
        <f>IF($A29="","",COUNTIFS(Datos!$C$5:$C$204,$A29,Datos!$I$5:$I$204,"Cumple")+COUNTIFS(Datos!$C$5:$C$204,$A29,Datos!$I$5:$I$204,"EXCEDE"))</f>
        <v/>
      </c>
      <c r="C29" s="11">
        <f>IF($A29="","",COUNTIFS(Datos!$C$5:$C$204,$A29,Datos!$I$5:$I$204,"EXCEDE"))</f>
        <v/>
      </c>
      <c r="D29" s="11">
        <f>IF($A29="","",IFERROR(ROUND(SUMPRODUCT(MAX((Datos!$C$5:$C$204=$A29)*N(Datos!$K$5:$K$204))),2),""))</f>
        <v/>
      </c>
    </row>
    <row r="30">
      <c r="A30" s="10" t="n"/>
      <c r="B30" s="11">
        <f>IF($A30="","",COUNTIFS(Datos!$C$5:$C$204,$A30,Datos!$I$5:$I$204,"Cumple")+COUNTIFS(Datos!$C$5:$C$204,$A30,Datos!$I$5:$I$204,"EXCEDE"))</f>
        <v/>
      </c>
      <c r="C30" s="11">
        <f>IF($A30="","",COUNTIFS(Datos!$C$5:$C$204,$A30,Datos!$I$5:$I$204,"EXCEDE"))</f>
        <v/>
      </c>
      <c r="D30" s="11">
        <f>IF($A30="","",IFERROR(ROUND(SUMPRODUCT(MAX((Datos!$C$5:$C$204=$A30)*N(Datos!$K$5:$K$204))),2),""))</f>
        <v/>
      </c>
    </row>
    <row r="31">
      <c r="A31" s="10" t="n"/>
      <c r="B31" s="11">
        <f>IF($A31="","",COUNTIFS(Datos!$C$5:$C$204,$A31,Datos!$I$5:$I$204,"Cumple")+COUNTIFS(Datos!$C$5:$C$204,$A31,Datos!$I$5:$I$204,"EXCEDE"))</f>
        <v/>
      </c>
      <c r="C31" s="11">
        <f>IF($A31="","",COUNTIFS(Datos!$C$5:$C$204,$A31,Datos!$I$5:$I$204,"EXCEDE"))</f>
        <v/>
      </c>
      <c r="D31" s="11">
        <f>IF($A31="","",IFERROR(ROUND(SUMPRODUCT(MAX((Datos!$C$5:$C$204=$A31)*N(Datos!$K$5:$K$204))),2),""))</f>
        <v/>
      </c>
    </row>
    <row r="32">
      <c r="A32" s="10" t="n"/>
      <c r="B32" s="11">
        <f>IF($A32="","",COUNTIFS(Datos!$C$5:$C$204,$A32,Datos!$I$5:$I$204,"Cumple")+COUNTIFS(Datos!$C$5:$C$204,$A32,Datos!$I$5:$I$204,"EXCEDE"))</f>
        <v/>
      </c>
      <c r="C32" s="11">
        <f>IF($A32="","",COUNTIFS(Datos!$C$5:$C$204,$A32,Datos!$I$5:$I$204,"EXCEDE"))</f>
        <v/>
      </c>
      <c r="D32" s="11">
        <f>IF($A32="","",IFERROR(ROUND(SUMPRODUCT(MAX((Datos!$C$5:$C$204=$A32)*N(Datos!$K$5:$K$204))),2),""))</f>
        <v/>
      </c>
    </row>
    <row r="33">
      <c r="A33" s="10" t="n"/>
      <c r="B33" s="11">
        <f>IF($A33="","",COUNTIFS(Datos!$C$5:$C$204,$A33,Datos!$I$5:$I$204,"Cumple")+COUNTIFS(Datos!$C$5:$C$204,$A33,Datos!$I$5:$I$204,"EXCEDE"))</f>
        <v/>
      </c>
      <c r="C33" s="11">
        <f>IF($A33="","",COUNTIFS(Datos!$C$5:$C$204,$A33,Datos!$I$5:$I$204,"EXCEDE"))</f>
        <v/>
      </c>
      <c r="D33" s="11">
        <f>IF($A33="","",IFERROR(ROUND(SUMPRODUCT(MAX((Datos!$C$5:$C$204=$A33)*N(Datos!$K$5:$K$204))),2),""))</f>
        <v/>
      </c>
    </row>
    <row r="34">
      <c r="A34" s="10" t="n"/>
      <c r="B34" s="11">
        <f>IF($A34="","",COUNTIFS(Datos!$C$5:$C$204,$A34,Datos!$I$5:$I$204,"Cumple")+COUNTIFS(Datos!$C$5:$C$204,$A34,Datos!$I$5:$I$204,"EXCEDE"))</f>
        <v/>
      </c>
      <c r="C34" s="11">
        <f>IF($A34="","",COUNTIFS(Datos!$C$5:$C$204,$A34,Datos!$I$5:$I$204,"EXCEDE"))</f>
        <v/>
      </c>
      <c r="D34" s="11">
        <f>IF($A34="","",IFERROR(ROUND(SUMPRODUCT(MAX((Datos!$C$5:$C$204=$A34)*N(Datos!$K$5:$K$204))),2),""))</f>
        <v/>
      </c>
    </row>
    <row r="37">
      <c r="A37" s="12" t="inlineStr">
        <is>
          <t>Los gráficos se dibujan con los códigos de estación que escribas arriba. Recuerda: el valor ECA lo verificas tú en la norma vigente; este tablero no lo trae cargado.</t>
        </is>
      </c>
    </row>
  </sheetData>
  <mergeCells count="1">
    <mergeCell ref="A37:D3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2026-07-18T18:54:16Z</dcterms:created>
  <dcterms:modified xmlns:dcterms="http://purl.org/dc/terms/" xmlns:xsi="http://www.w3.org/2001/XMLSchema-instance" xsi:type="dcterms:W3CDTF">2026-07-18T18:54:16Z</dcterms:modified>
</cp:coreProperties>
</file>